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J15" i="1"/>
  <c r="C15"/>
  <c r="H15" s="1"/>
  <c r="K15" s="1"/>
  <c r="J14"/>
  <c r="C14"/>
  <c r="H14" s="1"/>
  <c r="K14" s="1"/>
  <c r="J13"/>
  <c r="C13"/>
  <c r="H13" s="1"/>
  <c r="K13" s="1"/>
  <c r="J12"/>
  <c r="C12"/>
  <c r="H12" s="1"/>
  <c r="K12" s="1"/>
  <c r="J11"/>
  <c r="C11"/>
  <c r="H11" s="1"/>
  <c r="K11" s="1"/>
  <c r="J10"/>
  <c r="C10"/>
  <c r="H10" s="1"/>
  <c r="K10" s="1"/>
  <c r="J9"/>
  <c r="C9"/>
  <c r="H9" s="1"/>
  <c r="K9" s="1"/>
  <c r="J8"/>
  <c r="C8"/>
  <c r="H8" s="1"/>
  <c r="K8" s="1"/>
  <c r="J7"/>
  <c r="C7"/>
  <c r="H7" s="1"/>
  <c r="K7" s="1"/>
  <c r="J21"/>
  <c r="C21"/>
  <c r="H21" s="1"/>
  <c r="K21" s="1"/>
  <c r="J20"/>
  <c r="C20"/>
  <c r="H20" s="1"/>
  <c r="K20" s="1"/>
  <c r="J19"/>
  <c r="C19"/>
  <c r="H19" s="1"/>
  <c r="K19" s="1"/>
  <c r="J18"/>
  <c r="C18"/>
  <c r="H18" s="1"/>
  <c r="K18" s="1"/>
  <c r="J17"/>
  <c r="C17"/>
  <c r="H17" s="1"/>
  <c r="K17" s="1"/>
  <c r="J16"/>
  <c r="C16"/>
  <c r="H16" s="1"/>
  <c r="K16" s="1"/>
  <c r="J24"/>
  <c r="C24"/>
  <c r="H24" s="1"/>
  <c r="K24" s="1"/>
  <c r="J23"/>
  <c r="C23"/>
  <c r="H23" s="1"/>
  <c r="K23" s="1"/>
  <c r="J22"/>
  <c r="C22"/>
  <c r="H22" s="1"/>
  <c r="K22" s="1"/>
  <c r="J27"/>
  <c r="C27"/>
  <c r="H27" s="1"/>
  <c r="K27" s="1"/>
  <c r="J26"/>
  <c r="C26"/>
  <c r="H26" s="1"/>
  <c r="K26" s="1"/>
  <c r="J25"/>
  <c r="C25"/>
  <c r="H25" s="1"/>
  <c r="K25" s="1"/>
  <c r="J28"/>
  <c r="C28"/>
  <c r="H28" s="1"/>
  <c r="K28" s="1"/>
  <c r="J32"/>
  <c r="C32"/>
  <c r="H32" s="1"/>
  <c r="K32" s="1"/>
  <c r="J31"/>
  <c r="C31"/>
  <c r="H31" s="1"/>
  <c r="K31" s="1"/>
  <c r="J30"/>
  <c r="C30"/>
  <c r="H30" s="1"/>
  <c r="K30" s="1"/>
  <c r="J29"/>
  <c r="C29"/>
  <c r="H29" s="1"/>
  <c r="K29" s="1"/>
  <c r="J33"/>
  <c r="H33"/>
  <c r="K33" s="1"/>
  <c r="C33"/>
  <c r="J37"/>
  <c r="C37"/>
  <c r="H37" s="1"/>
  <c r="K37" s="1"/>
  <c r="J36"/>
  <c r="C36"/>
  <c r="H36" s="1"/>
  <c r="K36" s="1"/>
  <c r="J35"/>
  <c r="C35"/>
  <c r="H35" s="1"/>
  <c r="K35" s="1"/>
  <c r="J34"/>
  <c r="C34"/>
  <c r="H34" s="1"/>
  <c r="K34" s="1"/>
  <c r="J42" l="1"/>
  <c r="C42"/>
  <c r="H42" s="1"/>
  <c r="K42" s="1"/>
  <c r="J41"/>
  <c r="C41"/>
  <c r="H41" s="1"/>
  <c r="K41" s="1"/>
  <c r="J40"/>
  <c r="C40"/>
  <c r="H40" s="1"/>
  <c r="K40" s="1"/>
  <c r="J39"/>
  <c r="H39"/>
  <c r="K39" s="1"/>
  <c r="J38"/>
  <c r="C38"/>
  <c r="H38" s="1"/>
  <c r="K38" s="1"/>
  <c r="J49"/>
  <c r="C49"/>
  <c r="H49" s="1"/>
  <c r="K49" s="1"/>
  <c r="J48"/>
  <c r="C48"/>
  <c r="H48" s="1"/>
  <c r="K48" s="1"/>
  <c r="J47"/>
  <c r="C47"/>
  <c r="H47" s="1"/>
  <c r="K47" s="1"/>
  <c r="J46"/>
  <c r="C46"/>
  <c r="H46" s="1"/>
  <c r="K46" s="1"/>
  <c r="J45"/>
  <c r="C45"/>
  <c r="H45" s="1"/>
  <c r="K45" s="1"/>
  <c r="J44"/>
  <c r="C44"/>
  <c r="H44" s="1"/>
  <c r="K44" s="1"/>
  <c r="J43"/>
  <c r="C43"/>
  <c r="H43" s="1"/>
  <c r="K43" s="1"/>
  <c r="J51"/>
  <c r="C51"/>
  <c r="H51" s="1"/>
  <c r="K51" s="1"/>
  <c r="J50"/>
  <c r="C50"/>
  <c r="H50" s="1"/>
  <c r="K50" s="1"/>
  <c r="J58"/>
  <c r="C58"/>
  <c r="H58" s="1"/>
  <c r="K58" s="1"/>
  <c r="J57"/>
  <c r="C57"/>
  <c r="H57" s="1"/>
  <c r="K57" s="1"/>
  <c r="J56"/>
  <c r="C56"/>
  <c r="H56" s="1"/>
  <c r="K56" s="1"/>
  <c r="J55"/>
  <c r="C55"/>
  <c r="H55" s="1"/>
  <c r="K55" s="1"/>
  <c r="J54"/>
  <c r="C54"/>
  <c r="H54" s="1"/>
  <c r="K54" s="1"/>
  <c r="J53"/>
  <c r="C53"/>
  <c r="H53" s="1"/>
  <c r="K53" s="1"/>
  <c r="J52"/>
  <c r="C52"/>
  <c r="H52" s="1"/>
  <c r="K52" s="1"/>
  <c r="J65"/>
  <c r="C65"/>
  <c r="H65" s="1"/>
  <c r="K65" s="1"/>
  <c r="J64"/>
  <c r="C64"/>
  <c r="H64" s="1"/>
  <c r="K64" s="1"/>
  <c r="J63"/>
  <c r="C63"/>
  <c r="H63" s="1"/>
  <c r="K63" s="1"/>
  <c r="J62"/>
  <c r="C62"/>
  <c r="H62" s="1"/>
  <c r="K62" s="1"/>
  <c r="J61"/>
  <c r="C61"/>
  <c r="H61" s="1"/>
  <c r="K61" s="1"/>
  <c r="J60"/>
  <c r="C60"/>
  <c r="H60" s="1"/>
  <c r="K60" s="1"/>
  <c r="J59"/>
  <c r="C59"/>
  <c r="H59" s="1"/>
  <c r="K59" s="1"/>
  <c r="J75"/>
  <c r="C75"/>
  <c r="H75" s="1"/>
  <c r="K75" s="1"/>
  <c r="J74"/>
  <c r="C74"/>
  <c r="H74" s="1"/>
  <c r="K74" s="1"/>
  <c r="J73"/>
  <c r="C73"/>
  <c r="H73" s="1"/>
  <c r="K73" s="1"/>
  <c r="J72"/>
  <c r="C72"/>
  <c r="H72" s="1"/>
  <c r="K72" s="1"/>
  <c r="J71"/>
  <c r="C71"/>
  <c r="H71" s="1"/>
  <c r="K71" s="1"/>
  <c r="J70"/>
  <c r="C70"/>
  <c r="H70" s="1"/>
  <c r="K70" s="1"/>
  <c r="J69"/>
  <c r="H69"/>
  <c r="K69" s="1"/>
  <c r="C69"/>
  <c r="J68"/>
  <c r="C68"/>
  <c r="H68" s="1"/>
  <c r="K68" s="1"/>
  <c r="J67"/>
  <c r="C67"/>
  <c r="H67" s="1"/>
  <c r="K67" s="1"/>
  <c r="J66"/>
  <c r="C66"/>
  <c r="H66" s="1"/>
  <c r="K66" s="1"/>
  <c r="J80"/>
  <c r="C80"/>
  <c r="H80" s="1"/>
  <c r="K80" s="1"/>
  <c r="J79"/>
  <c r="C79"/>
  <c r="H79" s="1"/>
  <c r="K79" s="1"/>
  <c r="J78"/>
  <c r="C78"/>
  <c r="H78" s="1"/>
  <c r="K78" s="1"/>
  <c r="J77"/>
  <c r="C77"/>
  <c r="H77" s="1"/>
  <c r="K77" s="1"/>
  <c r="J76"/>
  <c r="C76"/>
  <c r="H76" s="1"/>
  <c r="K76" s="1"/>
  <c r="J87" l="1"/>
  <c r="C87"/>
  <c r="H87" s="1"/>
  <c r="K87" s="1"/>
  <c r="J86"/>
  <c r="C86"/>
  <c r="H86" s="1"/>
  <c r="K86" s="1"/>
  <c r="J85"/>
  <c r="C85"/>
  <c r="H85" s="1"/>
  <c r="K85" s="1"/>
  <c r="J84"/>
  <c r="C84"/>
  <c r="H84" s="1"/>
  <c r="K84" s="1"/>
  <c r="J83"/>
  <c r="C83"/>
  <c r="H83" s="1"/>
  <c r="K83" s="1"/>
  <c r="J82"/>
  <c r="C82"/>
  <c r="H82" s="1"/>
  <c r="K82" s="1"/>
  <c r="J81"/>
  <c r="C81"/>
  <c r="H81" s="1"/>
  <c r="K81" s="1"/>
  <c r="J90"/>
  <c r="C90"/>
  <c r="H90" s="1"/>
  <c r="K90" s="1"/>
  <c r="J89"/>
  <c r="C89"/>
  <c r="H89" s="1"/>
  <c r="K89" s="1"/>
  <c r="J88"/>
  <c r="C88"/>
  <c r="H88" s="1"/>
  <c r="K88" s="1"/>
  <c r="J99"/>
  <c r="C99"/>
  <c r="H99" s="1"/>
  <c r="K99" s="1"/>
  <c r="J98"/>
  <c r="C98"/>
  <c r="H98" s="1"/>
  <c r="K98" s="1"/>
  <c r="J97"/>
  <c r="C97"/>
  <c r="H97" s="1"/>
  <c r="K97" s="1"/>
  <c r="J96"/>
  <c r="C96"/>
  <c r="H96" s="1"/>
  <c r="K96" s="1"/>
  <c r="J95"/>
  <c r="C95"/>
  <c r="H95" s="1"/>
  <c r="K95" s="1"/>
  <c r="J94"/>
  <c r="C94"/>
  <c r="H94" s="1"/>
  <c r="K94" s="1"/>
  <c r="J93"/>
  <c r="C93"/>
  <c r="H93" s="1"/>
  <c r="K93" s="1"/>
  <c r="J92"/>
  <c r="C92"/>
  <c r="H92" s="1"/>
  <c r="K92" s="1"/>
  <c r="J91"/>
  <c r="C91"/>
  <c r="H91" s="1"/>
  <c r="K91" s="1"/>
  <c r="J104"/>
  <c r="C104"/>
  <c r="H104" s="1"/>
  <c r="K104" s="1"/>
  <c r="J103"/>
  <c r="C103"/>
  <c r="H103" s="1"/>
  <c r="K103" s="1"/>
  <c r="J102"/>
  <c r="C102"/>
  <c r="H102" s="1"/>
  <c r="K102" s="1"/>
  <c r="J101"/>
  <c r="C101"/>
  <c r="H101" s="1"/>
  <c r="K101" s="1"/>
  <c r="J100"/>
  <c r="C100"/>
  <c r="H100" s="1"/>
  <c r="K100" s="1"/>
  <c r="J108"/>
  <c r="C108"/>
  <c r="H108" s="1"/>
  <c r="K108" s="1"/>
  <c r="J107"/>
  <c r="C107"/>
  <c r="H107" s="1"/>
  <c r="K107" s="1"/>
  <c r="J106"/>
  <c r="C106"/>
  <c r="H106" s="1"/>
  <c r="K106" s="1"/>
  <c r="J105"/>
  <c r="C105"/>
  <c r="H105" s="1"/>
  <c r="K105" s="1"/>
  <c r="J112"/>
  <c r="C112"/>
  <c r="H112" s="1"/>
  <c r="K112" s="1"/>
  <c r="J111"/>
  <c r="C111"/>
  <c r="H111" s="1"/>
  <c r="K111" s="1"/>
  <c r="J110"/>
  <c r="C110"/>
  <c r="H110" s="1"/>
  <c r="K110" s="1"/>
  <c r="J109"/>
  <c r="C109"/>
  <c r="H109" s="1"/>
  <c r="K109" s="1"/>
  <c r="J114"/>
  <c r="C114"/>
  <c r="H114" s="1"/>
  <c r="K114" s="1"/>
  <c r="J113"/>
  <c r="C113"/>
  <c r="H113" s="1"/>
  <c r="K113" s="1"/>
  <c r="J122"/>
  <c r="C122"/>
  <c r="H122" s="1"/>
  <c r="K122" s="1"/>
  <c r="J121"/>
  <c r="C121"/>
  <c r="H121" s="1"/>
  <c r="K121" s="1"/>
  <c r="J120"/>
  <c r="C120"/>
  <c r="H120" s="1"/>
  <c r="K120" s="1"/>
  <c r="J119"/>
  <c r="C119"/>
  <c r="H119" s="1"/>
  <c r="K119" s="1"/>
  <c r="J118"/>
  <c r="C118"/>
  <c r="H118" s="1"/>
  <c r="K118" s="1"/>
  <c r="J117"/>
  <c r="C117"/>
  <c r="H117" s="1"/>
  <c r="K117" s="1"/>
  <c r="J116"/>
  <c r="C116"/>
  <c r="H116" s="1"/>
  <c r="K116" s="1"/>
  <c r="J115"/>
  <c r="C115"/>
  <c r="H115" s="1"/>
  <c r="K115" s="1"/>
  <c r="J138"/>
  <c r="C138"/>
  <c r="H138" s="1"/>
  <c r="K138" s="1"/>
  <c r="J137"/>
  <c r="C137"/>
  <c r="H137" s="1"/>
  <c r="K137" s="1"/>
  <c r="J136"/>
  <c r="C136"/>
  <c r="H136" s="1"/>
  <c r="K136" s="1"/>
  <c r="J135"/>
  <c r="C135"/>
  <c r="H135" s="1"/>
  <c r="K135" s="1"/>
  <c r="J134"/>
  <c r="C134"/>
  <c r="H134" s="1"/>
  <c r="K134" s="1"/>
  <c r="J133"/>
  <c r="C133"/>
  <c r="H133" s="1"/>
  <c r="K133" s="1"/>
  <c r="J132"/>
  <c r="C132"/>
  <c r="H132" s="1"/>
  <c r="K132" s="1"/>
  <c r="J131"/>
  <c r="C131"/>
  <c r="H131" s="1"/>
  <c r="K131" s="1"/>
  <c r="J130"/>
  <c r="C130"/>
  <c r="H130" s="1"/>
  <c r="K130" s="1"/>
  <c r="J129"/>
  <c r="C129"/>
  <c r="H129" s="1"/>
  <c r="K129" s="1"/>
  <c r="J128"/>
  <c r="C128"/>
  <c r="H128" s="1"/>
  <c r="K128" s="1"/>
  <c r="J127"/>
  <c r="C127"/>
  <c r="H127" s="1"/>
  <c r="K127" s="1"/>
  <c r="J126"/>
  <c r="C126"/>
  <c r="H126" s="1"/>
  <c r="K126" s="1"/>
  <c r="J125"/>
  <c r="C125"/>
  <c r="H125" s="1"/>
  <c r="K125" s="1"/>
  <c r="J124"/>
  <c r="C124"/>
  <c r="H124" s="1"/>
  <c r="K124" s="1"/>
  <c r="J123"/>
  <c r="C123"/>
  <c r="H123" s="1"/>
  <c r="K123" s="1"/>
  <c r="J139"/>
  <c r="C139"/>
  <c r="H139" s="1"/>
  <c r="K139" s="1"/>
  <c r="J140" l="1"/>
  <c r="C140"/>
  <c r="H140" s="1"/>
  <c r="K140" s="1"/>
  <c r="J142"/>
  <c r="C142"/>
  <c r="H142" s="1"/>
  <c r="K142" s="1"/>
  <c r="J143"/>
  <c r="C143"/>
  <c r="H143" s="1"/>
  <c r="K143" s="1"/>
  <c r="J141"/>
  <c r="C141"/>
  <c r="H141" s="1"/>
  <c r="K141" s="1"/>
  <c r="J144" l="1"/>
  <c r="C144"/>
  <c r="H144" s="1"/>
  <c r="K144" s="1"/>
  <c r="J145"/>
  <c r="C145"/>
  <c r="H145" s="1"/>
  <c r="K145" s="1"/>
  <c r="J146"/>
  <c r="C146"/>
  <c r="H146" s="1"/>
  <c r="K146" s="1"/>
  <c r="J147"/>
  <c r="C147"/>
  <c r="H147" s="1"/>
  <c r="K147" s="1"/>
  <c r="J148"/>
  <c r="C148"/>
  <c r="H148" s="1"/>
  <c r="K148" s="1"/>
  <c r="J149"/>
  <c r="C149"/>
  <c r="H149" s="1"/>
  <c r="K149" s="1"/>
  <c r="J150"/>
  <c r="C150"/>
  <c r="H150" s="1"/>
  <c r="K150" s="1"/>
  <c r="J153"/>
  <c r="C153"/>
  <c r="H153" s="1"/>
  <c r="K153" s="1"/>
  <c r="J151"/>
  <c r="C151"/>
  <c r="H151" s="1"/>
  <c r="K151" s="1"/>
  <c r="J152"/>
  <c r="C152"/>
  <c r="H152" s="1"/>
  <c r="K152" s="1"/>
  <c r="J154"/>
  <c r="C154"/>
  <c r="H154" s="1"/>
  <c r="K154" s="1"/>
  <c r="J155"/>
  <c r="C155"/>
  <c r="H155" s="1"/>
  <c r="K155" s="1"/>
  <c r="J156"/>
  <c r="C156"/>
  <c r="H156" s="1"/>
  <c r="K156" s="1"/>
  <c r="J157"/>
  <c r="C157"/>
  <c r="H157" s="1"/>
  <c r="K157" s="1"/>
  <c r="J158"/>
  <c r="C158"/>
  <c r="H158" s="1"/>
  <c r="K158" s="1"/>
  <c r="J159"/>
  <c r="C159"/>
  <c r="H159" s="1"/>
  <c r="K159" s="1"/>
  <c r="J160"/>
  <c r="C160"/>
  <c r="H160" s="1"/>
  <c r="K160" s="1"/>
  <c r="J161"/>
  <c r="C161"/>
  <c r="H161" s="1"/>
  <c r="K161" s="1"/>
  <c r="J162"/>
  <c r="C162"/>
  <c r="H162" s="1"/>
  <c r="K162" s="1"/>
  <c r="C163"/>
  <c r="J163"/>
  <c r="H163"/>
  <c r="K163" s="1"/>
  <c r="J164"/>
  <c r="C164"/>
  <c r="H164" s="1"/>
  <c r="K164" s="1"/>
  <c r="J165"/>
  <c r="C165"/>
  <c r="H165" s="1"/>
  <c r="K165" s="1"/>
  <c r="J166"/>
  <c r="C166"/>
  <c r="H166" s="1"/>
  <c r="K166" s="1"/>
  <c r="J169"/>
  <c r="C169"/>
  <c r="H169" s="1"/>
  <c r="K169" s="1"/>
  <c r="J167"/>
  <c r="C167"/>
  <c r="H167" s="1"/>
  <c r="K167" s="1"/>
  <c r="J168"/>
  <c r="C168"/>
  <c r="H168" s="1"/>
  <c r="K168" s="1"/>
  <c r="J170"/>
  <c r="C170"/>
  <c r="H170" s="1"/>
  <c r="K170" s="1"/>
  <c r="J171"/>
  <c r="C171"/>
  <c r="H171" s="1"/>
  <c r="K171" s="1"/>
  <c r="J172"/>
  <c r="C172"/>
  <c r="H172" s="1"/>
  <c r="K172" s="1"/>
  <c r="J173"/>
  <c r="C173"/>
  <c r="H173" s="1"/>
  <c r="K173" s="1"/>
  <c r="J174"/>
  <c r="C174"/>
  <c r="H174" s="1"/>
  <c r="K174" s="1"/>
  <c r="J175"/>
  <c r="C175"/>
  <c r="H175" s="1"/>
  <c r="K175" s="1"/>
  <c r="J176"/>
  <c r="C176"/>
  <c r="H176" s="1"/>
  <c r="K176" s="1"/>
  <c r="J177"/>
  <c r="C177"/>
  <c r="H177" s="1"/>
  <c r="K177" s="1"/>
  <c r="J178"/>
  <c r="C178"/>
  <c r="H178" s="1"/>
  <c r="K178" s="1"/>
  <c r="J179"/>
  <c r="C179"/>
  <c r="H179" s="1"/>
  <c r="K179" s="1"/>
  <c r="J180"/>
  <c r="C180"/>
  <c r="H180" s="1"/>
  <c r="K180" s="1"/>
  <c r="J181"/>
  <c r="C181"/>
  <c r="H181" s="1"/>
  <c r="K181" s="1"/>
  <c r="J182"/>
  <c r="C182"/>
  <c r="H182" s="1"/>
  <c r="K182" s="1"/>
  <c r="J183"/>
  <c r="C183"/>
  <c r="H183" s="1"/>
  <c r="K183" s="1"/>
  <c r="J184"/>
  <c r="C184"/>
  <c r="H184" s="1"/>
  <c r="K184" s="1"/>
  <c r="J185"/>
  <c r="C185"/>
  <c r="H185" s="1"/>
  <c r="K185" s="1"/>
  <c r="J186"/>
  <c r="C186"/>
  <c r="H186" s="1"/>
  <c r="K186" s="1"/>
  <c r="J187"/>
  <c r="C187"/>
  <c r="H187" s="1"/>
  <c r="K187" s="1"/>
  <c r="J188"/>
  <c r="C188"/>
  <c r="H188" s="1"/>
  <c r="K188" s="1"/>
  <c r="J189"/>
  <c r="C189"/>
  <c r="H189" s="1"/>
  <c r="K189" s="1"/>
  <c r="J190"/>
  <c r="C190"/>
  <c r="H190" s="1"/>
  <c r="K190" s="1"/>
  <c r="J191"/>
  <c r="C191"/>
  <c r="H191" s="1"/>
  <c r="K191" s="1"/>
  <c r="J192"/>
  <c r="C192"/>
  <c r="H192" s="1"/>
  <c r="K192" s="1"/>
  <c r="J193"/>
  <c r="C193"/>
  <c r="H193" s="1"/>
  <c r="K193" s="1"/>
  <c r="J194"/>
  <c r="C194"/>
  <c r="H194" s="1"/>
  <c r="K194" s="1"/>
  <c r="J195"/>
  <c r="C195"/>
  <c r="H195" s="1"/>
  <c r="K195" s="1"/>
  <c r="J196"/>
  <c r="C196"/>
  <c r="H196" s="1"/>
  <c r="K196" s="1"/>
  <c r="J197"/>
  <c r="C197"/>
  <c r="H197" s="1"/>
  <c r="K197" s="1"/>
  <c r="J198"/>
  <c r="C198"/>
  <c r="H198" s="1"/>
  <c r="K198" s="1"/>
  <c r="J199"/>
  <c r="C199"/>
  <c r="H199" s="1"/>
  <c r="K199" s="1"/>
  <c r="J200"/>
  <c r="C200"/>
  <c r="H200" s="1"/>
  <c r="K200" s="1"/>
  <c r="J201"/>
  <c r="C201"/>
  <c r="H201" s="1"/>
  <c r="K201" s="1"/>
  <c r="J202"/>
  <c r="C202"/>
  <c r="H202" s="1"/>
  <c r="K202" s="1"/>
  <c r="J203"/>
  <c r="C203"/>
  <c r="H203" s="1"/>
  <c r="K203" s="1"/>
  <c r="J204"/>
  <c r="C204"/>
  <c r="H204" s="1"/>
  <c r="K204" s="1"/>
  <c r="J205"/>
  <c r="C205"/>
  <c r="H205" s="1"/>
  <c r="K205" s="1"/>
  <c r="J206"/>
  <c r="C206"/>
  <c r="H206" s="1"/>
  <c r="K206" s="1"/>
  <c r="J207"/>
  <c r="C207"/>
  <c r="H207" s="1"/>
  <c r="K207" s="1"/>
  <c r="J208"/>
  <c r="C208"/>
  <c r="H208" s="1"/>
  <c r="K208" s="1"/>
  <c r="J209"/>
  <c r="C209"/>
  <c r="H209" s="1"/>
  <c r="K209" s="1"/>
  <c r="J210"/>
  <c r="C210"/>
  <c r="H210" s="1"/>
  <c r="K210" s="1"/>
  <c r="J211"/>
  <c r="C211"/>
  <c r="H211" s="1"/>
  <c r="K211" s="1"/>
  <c r="J212"/>
  <c r="C212"/>
  <c r="H212" s="1"/>
  <c r="K212" s="1"/>
  <c r="J213"/>
  <c r="C213"/>
  <c r="H213" s="1"/>
  <c r="K213" s="1"/>
  <c r="J214"/>
  <c r="C214"/>
  <c r="H214" s="1"/>
  <c r="K214" s="1"/>
  <c r="J215"/>
  <c r="C215"/>
  <c r="H215" s="1"/>
  <c r="K215" s="1"/>
  <c r="J216"/>
  <c r="C216"/>
  <c r="H216" s="1"/>
  <c r="K216" s="1"/>
  <c r="J217"/>
  <c r="C217"/>
  <c r="H217" s="1"/>
  <c r="K217" s="1"/>
  <c r="J218"/>
  <c r="C218"/>
  <c r="H218" s="1"/>
  <c r="K218" s="1"/>
  <c r="J219"/>
  <c r="C219"/>
  <c r="H219" s="1"/>
  <c r="K219" s="1"/>
  <c r="J246"/>
  <c r="C246"/>
  <c r="H246" s="1"/>
  <c r="K246" s="1"/>
  <c r="J245"/>
  <c r="C245"/>
  <c r="H245" s="1"/>
  <c r="K245" s="1"/>
  <c r="J244"/>
  <c r="C244"/>
  <c r="H244" s="1"/>
  <c r="K244" s="1"/>
  <c r="J243"/>
  <c r="C243"/>
  <c r="H243" s="1"/>
  <c r="K243" s="1"/>
  <c r="J242"/>
  <c r="C242"/>
  <c r="H242" s="1"/>
  <c r="K242" s="1"/>
  <c r="J241"/>
  <c r="C241"/>
  <c r="H241" s="1"/>
  <c r="K241" s="1"/>
  <c r="J240"/>
  <c r="C240"/>
  <c r="H240" s="1"/>
  <c r="K240" s="1"/>
  <c r="J239"/>
  <c r="C239"/>
  <c r="H239" s="1"/>
  <c r="K239" s="1"/>
  <c r="J238"/>
  <c r="C238"/>
  <c r="H238" s="1"/>
  <c r="K238" s="1"/>
  <c r="J237"/>
  <c r="C237"/>
  <c r="H237" s="1"/>
  <c r="K237" s="1"/>
  <c r="J236"/>
  <c r="C236"/>
  <c r="H236" s="1"/>
  <c r="K236" s="1"/>
  <c r="J235"/>
  <c r="C235"/>
  <c r="H235" s="1"/>
  <c r="K235" s="1"/>
  <c r="J234"/>
  <c r="C234"/>
  <c r="H234" s="1"/>
  <c r="K234" s="1"/>
  <c r="J233"/>
  <c r="C233"/>
  <c r="H233" s="1"/>
  <c r="K233" s="1"/>
  <c r="J232"/>
  <c r="C232"/>
  <c r="H232" s="1"/>
  <c r="K232" s="1"/>
  <c r="J231"/>
  <c r="C231"/>
  <c r="H231" s="1"/>
  <c r="K231" s="1"/>
  <c r="J230"/>
  <c r="C230"/>
  <c r="H230" s="1"/>
  <c r="K230" s="1"/>
  <c r="J229"/>
  <c r="C229"/>
  <c r="H229" s="1"/>
  <c r="K229" s="1"/>
  <c r="J228"/>
  <c r="C228"/>
  <c r="H228" s="1"/>
  <c r="K228" s="1"/>
  <c r="J227"/>
  <c r="C227"/>
  <c r="H227" s="1"/>
  <c r="K227" s="1"/>
  <c r="J226"/>
  <c r="C226"/>
  <c r="H226" s="1"/>
  <c r="K226" s="1"/>
  <c r="J225"/>
  <c r="C225"/>
  <c r="H225" s="1"/>
  <c r="K225" s="1"/>
  <c r="J224"/>
  <c r="C224"/>
  <c r="H224" s="1"/>
  <c r="K224" s="1"/>
  <c r="J223"/>
  <c r="C223"/>
  <c r="H223" s="1"/>
  <c r="K223" s="1"/>
  <c r="J221"/>
  <c r="C221"/>
  <c r="H221" s="1"/>
  <c r="K221" s="1"/>
  <c r="J220"/>
  <c r="C220"/>
  <c r="H220" s="1"/>
  <c r="K220" s="1"/>
  <c r="J222"/>
  <c r="C222"/>
  <c r="H222" s="1"/>
  <c r="K222" s="1"/>
  <c r="J247"/>
  <c r="C247"/>
  <c r="H247" s="1"/>
  <c r="K247" s="1"/>
  <c r="J255"/>
  <c r="C255"/>
  <c r="H255" s="1"/>
  <c r="K255" s="1"/>
  <c r="J254"/>
  <c r="C254"/>
  <c r="H254" s="1"/>
  <c r="K254" s="1"/>
  <c r="C253"/>
  <c r="H253" s="1"/>
  <c r="K253" s="1"/>
  <c r="J252"/>
  <c r="C252"/>
  <c r="H252" s="1"/>
  <c r="K252" s="1"/>
  <c r="J251"/>
  <c r="C251"/>
  <c r="H251" s="1"/>
  <c r="K251" s="1"/>
  <c r="J250"/>
  <c r="C250"/>
  <c r="H250" s="1"/>
  <c r="K250" s="1"/>
  <c r="J249"/>
  <c r="C249"/>
  <c r="H249" s="1"/>
  <c r="K249" s="1"/>
  <c r="J253"/>
  <c r="J248"/>
  <c r="C248"/>
  <c r="H248" s="1"/>
  <c r="K248" s="1"/>
  <c r="J256"/>
  <c r="C256"/>
  <c r="H256" s="1"/>
  <c r="K256" s="1"/>
  <c r="J257"/>
  <c r="C257"/>
  <c r="H257" s="1"/>
  <c r="K257" s="1"/>
  <c r="J258"/>
  <c r="C258"/>
  <c r="H258" s="1"/>
  <c r="K258" s="1"/>
  <c r="J259"/>
  <c r="C259"/>
  <c r="H259" s="1"/>
  <c r="K259" s="1"/>
  <c r="J260"/>
  <c r="C260"/>
  <c r="H260" s="1"/>
  <c r="K260" s="1"/>
  <c r="J261"/>
  <c r="C261"/>
  <c r="H261" s="1"/>
  <c r="K261" s="1"/>
  <c r="J262"/>
  <c r="C262"/>
  <c r="H262" s="1"/>
  <c r="K262" s="1"/>
  <c r="J263"/>
  <c r="C263"/>
  <c r="H263" s="1"/>
  <c r="K263" s="1"/>
  <c r="J264"/>
  <c r="C264"/>
  <c r="H264" s="1"/>
  <c r="K264" s="1"/>
  <c r="J265"/>
  <c r="C265"/>
  <c r="H265" s="1"/>
  <c r="K265" s="1"/>
  <c r="J266"/>
  <c r="C266"/>
  <c r="H266" s="1"/>
  <c r="K266" s="1"/>
  <c r="J267"/>
  <c r="C267"/>
  <c r="H267" s="1"/>
  <c r="K267" s="1"/>
  <c r="J268"/>
  <c r="C268"/>
  <c r="H268" s="1"/>
  <c r="K268" s="1"/>
  <c r="J269"/>
  <c r="C269"/>
  <c r="H269" s="1"/>
  <c r="K269" s="1"/>
  <c r="J270"/>
  <c r="C270"/>
  <c r="H270" s="1"/>
  <c r="K270" s="1"/>
  <c r="J271"/>
  <c r="C271"/>
  <c r="H271" s="1"/>
  <c r="K271" s="1"/>
  <c r="J272"/>
  <c r="C272"/>
  <c r="H272" s="1"/>
  <c r="K272" s="1"/>
  <c r="J273"/>
  <c r="C273"/>
  <c r="H273" s="1"/>
  <c r="K273" s="1"/>
  <c r="J274"/>
  <c r="C274"/>
  <c r="H274" s="1"/>
  <c r="K274" s="1"/>
  <c r="J275"/>
  <c r="C275"/>
  <c r="H275" s="1"/>
  <c r="K275" s="1"/>
  <c r="J276"/>
  <c r="C276"/>
  <c r="H276" s="1"/>
  <c r="K276" s="1"/>
  <c r="J277"/>
  <c r="C277"/>
  <c r="H277" s="1"/>
  <c r="K277" s="1"/>
  <c r="J278"/>
  <c r="C278"/>
  <c r="H278" s="1"/>
  <c r="K278" s="1"/>
  <c r="J279"/>
  <c r="C279"/>
  <c r="H279" s="1"/>
  <c r="K279" s="1"/>
  <c r="J280"/>
  <c r="C280"/>
  <c r="H280" s="1"/>
  <c r="K280" s="1"/>
  <c r="J281"/>
  <c r="C281"/>
  <c r="H281" s="1"/>
  <c r="K281" s="1"/>
  <c r="J282"/>
  <c r="C282"/>
  <c r="H282" s="1"/>
  <c r="K282" s="1"/>
  <c r="J283"/>
  <c r="C283"/>
  <c r="H283" s="1"/>
  <c r="K283" s="1"/>
  <c r="J284"/>
  <c r="C284"/>
  <c r="H284" s="1"/>
  <c r="K284" s="1"/>
  <c r="J285"/>
  <c r="C285"/>
  <c r="H285" s="1"/>
  <c r="K285" s="1"/>
  <c r="J288"/>
  <c r="C288"/>
  <c r="H288" s="1"/>
  <c r="K288" s="1"/>
  <c r="J287"/>
  <c r="C287"/>
  <c r="H287" s="1"/>
  <c r="K287" s="1"/>
  <c r="J286"/>
  <c r="C286"/>
  <c r="H286" s="1"/>
  <c r="K286" s="1"/>
  <c r="J292"/>
  <c r="C292"/>
  <c r="H292" s="1"/>
  <c r="K292" s="1"/>
  <c r="J291"/>
  <c r="C291"/>
  <c r="H291" s="1"/>
  <c r="K291" s="1"/>
  <c r="J290"/>
  <c r="C290"/>
  <c r="H290" s="1"/>
  <c r="K290" s="1"/>
  <c r="J289"/>
  <c r="C289"/>
  <c r="H289" s="1"/>
  <c r="K289" s="1"/>
  <c r="J294"/>
  <c r="C294"/>
  <c r="H294" s="1"/>
  <c r="K294" s="1"/>
  <c r="J293"/>
  <c r="C293"/>
  <c r="H293" s="1"/>
  <c r="K293" s="1"/>
  <c r="J295"/>
  <c r="C295"/>
  <c r="H295" s="1"/>
  <c r="K295" s="1"/>
  <c r="J296"/>
  <c r="C296"/>
  <c r="H296" s="1"/>
  <c r="K296" s="1"/>
  <c r="J297"/>
  <c r="C297"/>
  <c r="H297" s="1"/>
  <c r="K297" s="1"/>
  <c r="J298"/>
  <c r="C298"/>
  <c r="H298" s="1"/>
  <c r="K298" s="1"/>
  <c r="J299"/>
  <c r="C299"/>
  <c r="H299" s="1"/>
  <c r="K299" s="1"/>
  <c r="J300"/>
  <c r="C300"/>
  <c r="H300" s="1"/>
  <c r="K300" s="1"/>
  <c r="J301"/>
  <c r="C301"/>
  <c r="H301" s="1"/>
  <c r="K301" s="1"/>
  <c r="J302"/>
  <c r="C302"/>
  <c r="H302" s="1"/>
  <c r="K302" s="1"/>
  <c r="J303"/>
  <c r="C303"/>
  <c r="H303" s="1"/>
  <c r="K303" s="1"/>
  <c r="J304"/>
  <c r="C304"/>
  <c r="H304" s="1"/>
  <c r="K304" s="1"/>
  <c r="J305"/>
  <c r="C305"/>
  <c r="H305" s="1"/>
  <c r="K305" s="1"/>
  <c r="J306"/>
  <c r="C306"/>
  <c r="H306" s="1"/>
  <c r="K306" s="1"/>
  <c r="J307"/>
  <c r="C307"/>
  <c r="H307" s="1"/>
  <c r="K307" s="1"/>
  <c r="J308"/>
  <c r="C308"/>
  <c r="K308" s="1"/>
  <c r="J309"/>
  <c r="C309"/>
  <c r="H309" s="1"/>
  <c r="K309" s="1"/>
  <c r="J310"/>
  <c r="C310"/>
  <c r="H310" s="1"/>
  <c r="K310" s="1"/>
  <c r="J311"/>
  <c r="C311"/>
  <c r="H311" s="1"/>
  <c r="K311" s="1"/>
  <c r="J312"/>
  <c r="C312"/>
  <c r="H312" s="1"/>
  <c r="K312" s="1"/>
  <c r="J313"/>
  <c r="C313"/>
  <c r="H313" s="1"/>
  <c r="K313" s="1"/>
  <c r="J314"/>
  <c r="C314"/>
  <c r="H314" s="1"/>
  <c r="K314" s="1"/>
  <c r="J315"/>
  <c r="C315"/>
  <c r="H315" s="1"/>
  <c r="K315" s="1"/>
  <c r="J316"/>
  <c r="C316"/>
  <c r="H316" s="1"/>
  <c r="K316" s="1"/>
  <c r="J317"/>
  <c r="C317"/>
  <c r="H317" s="1"/>
  <c r="K317" s="1"/>
  <c r="J318"/>
  <c r="C318"/>
  <c r="H318" s="1"/>
  <c r="K318" s="1"/>
  <c r="J319"/>
  <c r="C319"/>
  <c r="H319" s="1"/>
  <c r="K319" s="1"/>
  <c r="J320"/>
  <c r="C320"/>
  <c r="H320" s="1"/>
  <c r="K320" s="1"/>
  <c r="J321"/>
  <c r="C321"/>
  <c r="H321" s="1"/>
  <c r="K321" s="1"/>
  <c r="J322"/>
  <c r="C322"/>
  <c r="H322" s="1"/>
  <c r="K322" s="1"/>
  <c r="J323"/>
  <c r="C323"/>
  <c r="H323" s="1"/>
  <c r="K323" s="1"/>
  <c r="J324"/>
  <c r="C324"/>
  <c r="H324" s="1"/>
  <c r="K324" s="1"/>
  <c r="J325"/>
  <c r="C325"/>
  <c r="H325" s="1"/>
  <c r="K325" s="1"/>
  <c r="J326"/>
  <c r="C326"/>
  <c r="H326" s="1"/>
  <c r="K326" s="1"/>
  <c r="J327"/>
  <c r="C327"/>
  <c r="H327" s="1"/>
  <c r="K327" s="1"/>
  <c r="J328"/>
  <c r="C328"/>
  <c r="H328" s="1"/>
  <c r="K328" s="1"/>
  <c r="J329"/>
  <c r="C329"/>
  <c r="H329" s="1"/>
  <c r="K329" s="1"/>
  <c r="J330"/>
  <c r="C330"/>
  <c r="H330" s="1"/>
  <c r="K330" s="1"/>
  <c r="J331"/>
  <c r="C331"/>
  <c r="H331" s="1"/>
  <c r="K331" s="1"/>
  <c r="J332"/>
  <c r="C332"/>
  <c r="H332" s="1"/>
  <c r="K332" s="1"/>
  <c r="J333"/>
  <c r="C333"/>
  <c r="H333" s="1"/>
  <c r="K333" s="1"/>
  <c r="J334"/>
  <c r="C334"/>
  <c r="H334" s="1"/>
  <c r="K334" s="1"/>
  <c r="J335"/>
  <c r="C335"/>
  <c r="H335" s="1"/>
  <c r="K335" s="1"/>
  <c r="J336"/>
  <c r="C336"/>
  <c r="H336" s="1"/>
  <c r="K336" s="1"/>
  <c r="J337"/>
  <c r="C337"/>
  <c r="H337" s="1"/>
  <c r="K337" s="1"/>
  <c r="J338"/>
  <c r="C338"/>
  <c r="H338" s="1"/>
  <c r="K338" s="1"/>
  <c r="J339"/>
  <c r="C339"/>
  <c r="H339" s="1"/>
  <c r="K339" s="1"/>
  <c r="J341"/>
  <c r="J342"/>
  <c r="J343"/>
  <c r="J344"/>
  <c r="J345"/>
  <c r="J346"/>
  <c r="J347"/>
  <c r="J348"/>
  <c r="J349"/>
  <c r="J350"/>
  <c r="J351"/>
  <c r="J352"/>
  <c r="J353"/>
  <c r="J354"/>
  <c r="J340"/>
  <c r="C342"/>
  <c r="H342" s="1"/>
  <c r="K342" s="1"/>
  <c r="C341"/>
  <c r="H341" s="1"/>
  <c r="K341" s="1"/>
  <c r="C343"/>
  <c r="H343" s="1"/>
  <c r="K343" s="1"/>
  <c r="C344"/>
  <c r="H344" s="1"/>
  <c r="K344" s="1"/>
  <c r="C345"/>
  <c r="H345" s="1"/>
  <c r="K345" s="1"/>
  <c r="C346"/>
  <c r="H346" s="1"/>
  <c r="K346" s="1"/>
  <c r="C347"/>
  <c r="H347" s="1"/>
  <c r="K347" s="1"/>
  <c r="C348"/>
  <c r="H348" s="1"/>
  <c r="K348" s="1"/>
  <c r="C349"/>
  <c r="H349" s="1"/>
  <c r="K349" s="1"/>
  <c r="C350"/>
  <c r="H350" s="1"/>
  <c r="K350" s="1"/>
  <c r="C351"/>
  <c r="H351" s="1"/>
  <c r="K351" s="1"/>
  <c r="C352"/>
  <c r="H352" s="1"/>
  <c r="K352" s="1"/>
  <c r="C353"/>
  <c r="H353" s="1"/>
  <c r="K353" s="1"/>
  <c r="C354"/>
  <c r="H354" s="1"/>
  <c r="K354" s="1"/>
  <c r="C340"/>
  <c r="H340" s="1"/>
  <c r="K340" s="1"/>
</calcChain>
</file>

<file path=xl/sharedStrings.xml><?xml version="1.0" encoding="utf-8"?>
<sst xmlns="http://schemas.openxmlformats.org/spreadsheetml/2006/main" count="1406" uniqueCount="238">
  <si>
    <t>TRADENEXA RESEARCH , INTRADAY CASH PREMIUM TRACK SHEET</t>
  </si>
  <si>
    <t>DATE</t>
  </si>
  <si>
    <t>SCRIPT</t>
  </si>
  <si>
    <t>SHARE</t>
  </si>
  <si>
    <t>RECO</t>
  </si>
  <si>
    <t>RATE</t>
  </si>
  <si>
    <r>
      <t>TGT1/</t>
    </r>
    <r>
      <rPr>
        <b/>
        <sz val="10"/>
        <color theme="9" tint="0.39997558519241921"/>
        <rFont val="Cambria"/>
        <family val="1"/>
        <scheme val="major"/>
      </rPr>
      <t xml:space="preserve"> </t>
    </r>
    <r>
      <rPr>
        <b/>
        <sz val="11"/>
        <color theme="9" tint="0.39997558519241921"/>
        <rFont val="Cambria"/>
        <family val="1"/>
        <scheme val="major"/>
      </rPr>
      <t>- SL</t>
    </r>
  </si>
  <si>
    <t>TGT2</t>
  </si>
  <si>
    <t>Profit / Loss</t>
  </si>
  <si>
    <t>BOOK1</t>
  </si>
  <si>
    <t>BOOK2</t>
  </si>
  <si>
    <t>TOTAL POINTS</t>
  </si>
  <si>
    <t>P &amp; L</t>
  </si>
  <si>
    <t>MUTHOOTFIN</t>
  </si>
  <si>
    <t>SHORT</t>
  </si>
  <si>
    <t>-</t>
  </si>
  <si>
    <t>KAJARIACER</t>
  </si>
  <si>
    <t>LONG</t>
  </si>
  <si>
    <t>CHOLAFIN</t>
  </si>
  <si>
    <t>INDUSINDBNK</t>
  </si>
  <si>
    <t>INDIGO</t>
  </si>
  <si>
    <t>GODREJCP</t>
  </si>
  <si>
    <t>PEL</t>
  </si>
  <si>
    <t>SBICAED</t>
  </si>
  <si>
    <t>MCX</t>
  </si>
  <si>
    <t>AUROPHARMA</t>
  </si>
  <si>
    <t>ADANIENT</t>
  </si>
  <si>
    <t>HDFC</t>
  </si>
  <si>
    <t>SBILIFE</t>
  </si>
  <si>
    <t>GUJGASLTD</t>
  </si>
  <si>
    <t>AUBANK</t>
  </si>
  <si>
    <t>TRENT</t>
  </si>
  <si>
    <t>ICICIGI</t>
  </si>
  <si>
    <t>GLENMARK</t>
  </si>
  <si>
    <t>DALBHARAT</t>
  </si>
  <si>
    <t>LT</t>
  </si>
  <si>
    <t>LUPIN</t>
  </si>
  <si>
    <t>VENKEYS</t>
  </si>
  <si>
    <t>RELIANCE</t>
  </si>
  <si>
    <t>KOTAKBANK</t>
  </si>
  <si>
    <t>ICICIBANK</t>
  </si>
  <si>
    <t>VOLTAS</t>
  </si>
  <si>
    <t>SRTRANSFIN</t>
  </si>
  <si>
    <t>HDFCBANK</t>
  </si>
  <si>
    <t>DEEPAKNTR</t>
  </si>
  <si>
    <t>ACC</t>
  </si>
  <si>
    <t>MPHASIS</t>
  </si>
  <si>
    <t>LTI</t>
  </si>
  <si>
    <t>AXISBANK</t>
  </si>
  <si>
    <t>AARITIND</t>
  </si>
  <si>
    <t>CRAFSTMEN</t>
  </si>
  <si>
    <t>WOCKPHARMA</t>
  </si>
  <si>
    <t>ASIANPAINT</t>
  </si>
  <si>
    <t>GRASIM</t>
  </si>
  <si>
    <t>LALPATHLAB</t>
  </si>
  <si>
    <t>LICHSGFIN</t>
  </si>
  <si>
    <t>ALKEM</t>
  </si>
  <si>
    <t>IRCTC</t>
  </si>
  <si>
    <t>RELAXO</t>
  </si>
  <si>
    <t>NAVINFLUOR</t>
  </si>
  <si>
    <t>APLLTD</t>
  </si>
  <si>
    <t>SRF</t>
  </si>
  <si>
    <t>JUSTDAIL</t>
  </si>
  <si>
    <t>ULTRACEMCO</t>
  </si>
  <si>
    <t>GODREJPROP</t>
  </si>
  <si>
    <t>METROPOLIS</t>
  </si>
  <si>
    <t>GODFRYPHLP</t>
  </si>
  <si>
    <t>BFSOFT</t>
  </si>
  <si>
    <t>BATAIND</t>
  </si>
  <si>
    <t>DVL</t>
  </si>
  <si>
    <t>GUGASLTD</t>
  </si>
  <si>
    <t>COROMANDEL</t>
  </si>
  <si>
    <t>TATACHEM</t>
  </si>
  <si>
    <t>SIEMENS</t>
  </si>
  <si>
    <t>BAJFINANCE</t>
  </si>
  <si>
    <t>DCMSHRIRAM</t>
  </si>
  <si>
    <t>JUBLFOOD</t>
  </si>
  <si>
    <t>BAJAJFINSV</t>
  </si>
  <si>
    <t>IGL</t>
  </si>
  <si>
    <t>ADANIPORTS</t>
  </si>
  <si>
    <t>ASTRAL</t>
  </si>
  <si>
    <t>TATASTEEL</t>
  </si>
  <si>
    <t>ESCORTS</t>
  </si>
  <si>
    <t>BHARTIARTL</t>
  </si>
  <si>
    <t>MINDTREE</t>
  </si>
  <si>
    <t>STAR</t>
  </si>
  <si>
    <t>ICICIGUI</t>
  </si>
  <si>
    <t>TATASTEEEL</t>
  </si>
  <si>
    <t>IEX</t>
  </si>
  <si>
    <t>JSWSTEEL</t>
  </si>
  <si>
    <t>DLF</t>
  </si>
  <si>
    <t>AARTIIND</t>
  </si>
  <si>
    <t>ABFRL</t>
  </si>
  <si>
    <t>BPCL</t>
  </si>
  <si>
    <t>SUNTV</t>
  </si>
  <si>
    <t>POLYCAN</t>
  </si>
  <si>
    <t>CANFINHOME</t>
  </si>
  <si>
    <t>TORNTHARM</t>
  </si>
  <si>
    <t>BALKRISIND</t>
  </si>
  <si>
    <t>MARICO</t>
  </si>
  <si>
    <t>JINDALSTEL</t>
  </si>
  <si>
    <t>s</t>
  </si>
  <si>
    <t>HAVELLS</t>
  </si>
  <si>
    <t>OBEROILTY</t>
  </si>
  <si>
    <t>MCDOWLLN</t>
  </si>
  <si>
    <t>POLYCAB</t>
  </si>
  <si>
    <t>TECHM</t>
  </si>
  <si>
    <t>TATAMOTORS</t>
  </si>
  <si>
    <t>CHAMBLFERT</t>
  </si>
  <si>
    <t>LAURUSLABS</t>
  </si>
  <si>
    <t>CAPACITE</t>
  </si>
  <si>
    <t>PIIND</t>
  </si>
  <si>
    <t>MGL</t>
  </si>
  <si>
    <t>BHARATFORG</t>
  </si>
  <si>
    <t>SUNPHARMA</t>
  </si>
  <si>
    <t>SBICARD</t>
  </si>
  <si>
    <t>CHOALFIN</t>
  </si>
  <si>
    <t>UBL</t>
  </si>
  <si>
    <t>TATACINSUM</t>
  </si>
  <si>
    <t>PRESTIGE</t>
  </si>
  <si>
    <t>INTELLECT</t>
  </si>
  <si>
    <t>NH</t>
  </si>
  <si>
    <t>HDFCLIFE</t>
  </si>
  <si>
    <t>MFSL</t>
  </si>
  <si>
    <t>GRANULES</t>
  </si>
  <si>
    <t>BIOCON</t>
  </si>
  <si>
    <t>SUNTECK</t>
  </si>
  <si>
    <t>MCDOWELLN</t>
  </si>
  <si>
    <t>ICICIPRULI</t>
  </si>
  <si>
    <t>TORNTPOWER</t>
  </si>
  <si>
    <t>CONCOR</t>
  </si>
  <si>
    <t>BSOFT</t>
  </si>
  <si>
    <t>AMARAJABATT</t>
  </si>
  <si>
    <t>UFLEX</t>
  </si>
  <si>
    <t xml:space="preserve">ICICIPRULI </t>
  </si>
  <si>
    <t xml:space="preserve">RAMCOCEM </t>
  </si>
  <si>
    <t xml:space="preserve">MFSL </t>
  </si>
  <si>
    <t xml:space="preserve">CANFINHOME </t>
  </si>
  <si>
    <t xml:space="preserve">OBEROILTY </t>
  </si>
  <si>
    <t xml:space="preserve">INDUSINDBK </t>
  </si>
  <si>
    <t xml:space="preserve">CUMMINSIND </t>
  </si>
  <si>
    <t xml:space="preserve">TATAMTRDVR </t>
  </si>
  <si>
    <t xml:space="preserve">APLLTD </t>
  </si>
  <si>
    <t xml:space="preserve">MCDOWELL-N </t>
  </si>
  <si>
    <t xml:space="preserve">ESCORTS </t>
  </si>
  <si>
    <t xml:space="preserve">GODREJCP </t>
  </si>
  <si>
    <t xml:space="preserve">TATACOMM </t>
  </si>
  <si>
    <t xml:space="preserve">METROPOLIS </t>
  </si>
  <si>
    <t xml:space="preserve">GRASIM </t>
  </si>
  <si>
    <t xml:space="preserve">BERGERPAINT </t>
  </si>
  <si>
    <t xml:space="preserve">ACRYSIL </t>
  </si>
  <si>
    <t xml:space="preserve">MASTEK </t>
  </si>
  <si>
    <t xml:space="preserve">UTIAMC </t>
  </si>
  <si>
    <t xml:space="preserve">MUTHOOTFIN  </t>
  </si>
  <si>
    <t xml:space="preserve">HDFC </t>
  </si>
  <si>
    <t xml:space="preserve">GODREJPROP  </t>
  </si>
  <si>
    <t xml:space="preserve">ACC  </t>
  </si>
  <si>
    <t xml:space="preserve">NIACL </t>
  </si>
  <si>
    <t xml:space="preserve">JUBLFOOD </t>
  </si>
  <si>
    <t xml:space="preserve">CYIENT  </t>
  </si>
  <si>
    <t xml:space="preserve">KSB </t>
  </si>
  <si>
    <t xml:space="preserve">TRENT </t>
  </si>
  <si>
    <t xml:space="preserve">SHARDACROP  </t>
  </si>
  <si>
    <t xml:space="preserve">KPIGREEN </t>
  </si>
  <si>
    <t xml:space="preserve">RAINBOW </t>
  </si>
  <si>
    <t xml:space="preserve">COROMANDAL  </t>
  </si>
  <si>
    <t xml:space="preserve">ANANTRAJ </t>
  </si>
  <si>
    <t xml:space="preserve">AMARRAJABAT </t>
  </si>
  <si>
    <t xml:space="preserve">GRINDWELL </t>
  </si>
  <si>
    <t xml:space="preserve">CHEMPLASTS </t>
  </si>
  <si>
    <t xml:space="preserve">LTTS </t>
  </si>
  <si>
    <t xml:space="preserve">SOLARA </t>
  </si>
  <si>
    <t xml:space="preserve">AMBR </t>
  </si>
  <si>
    <t xml:space="preserve">SHOPERSTOP </t>
  </si>
  <si>
    <t xml:space="preserve">BALMLAWRIE </t>
  </si>
  <si>
    <t xml:space="preserve">JKLAKCHMI </t>
  </si>
  <si>
    <t xml:space="preserve">MAZDOCK </t>
  </si>
  <si>
    <t xml:space="preserve">PARAS </t>
  </si>
  <si>
    <t xml:space="preserve">HINDUNILVR </t>
  </si>
  <si>
    <t xml:space="preserve">LIBERTSHOE </t>
  </si>
  <si>
    <t xml:space="preserve">SELAN </t>
  </si>
  <si>
    <t xml:space="preserve">AAVAS </t>
  </si>
  <si>
    <t xml:space="preserve">TRIVENI </t>
  </si>
  <si>
    <t xml:space="preserve">LALPATHLAB </t>
  </si>
  <si>
    <t xml:space="preserve">CDSL </t>
  </si>
  <si>
    <t xml:space="preserve">TATAINVEST </t>
  </si>
  <si>
    <t xml:space="preserve">TATACHEM </t>
  </si>
  <si>
    <t xml:space="preserve">KALPATPOWR </t>
  </si>
  <si>
    <t xml:space="preserve">ABB </t>
  </si>
  <si>
    <t xml:space="preserve">FLUOROCHEM </t>
  </si>
  <si>
    <t xml:space="preserve">UPL </t>
  </si>
  <si>
    <t xml:space="preserve">DATAPATTNS </t>
  </si>
  <si>
    <t xml:space="preserve">EICHERMOTOR </t>
  </si>
  <si>
    <t xml:space="preserve">HAL </t>
  </si>
  <si>
    <t xml:space="preserve">POLYPLEX </t>
  </si>
  <si>
    <t xml:space="preserve">CEAT </t>
  </si>
  <si>
    <t xml:space="preserve">DEEPAKFERT </t>
  </si>
  <si>
    <t xml:space="preserve">AMARRAJBAT </t>
  </si>
  <si>
    <t xml:space="preserve">BHRATFORGE  </t>
  </si>
  <si>
    <t xml:space="preserve">INDIGO </t>
  </si>
  <si>
    <t xml:space="preserve">DEEPAKNTR </t>
  </si>
  <si>
    <t xml:space="preserve">INTELLECT </t>
  </si>
  <si>
    <t xml:space="preserve">HARSHA </t>
  </si>
  <si>
    <t xml:space="preserve">GRAPHITE </t>
  </si>
  <si>
    <t xml:space="preserve">MPHASIS </t>
  </si>
  <si>
    <t xml:space="preserve">AFFLE </t>
  </si>
  <si>
    <t xml:space="preserve">TATAELEXI </t>
  </si>
  <si>
    <t xml:space="preserve">NURECA </t>
  </si>
  <si>
    <t xml:space="preserve">QUESS </t>
  </si>
  <si>
    <t xml:space="preserve">UFLEX </t>
  </si>
  <si>
    <t xml:space="preserve">HERITGFOOD </t>
  </si>
  <si>
    <t xml:space="preserve">ADANIENT  </t>
  </si>
  <si>
    <t xml:space="preserve">NEOGEN </t>
  </si>
  <si>
    <t xml:space="preserve">SANSERA  </t>
  </si>
  <si>
    <t xml:space="preserve">TIINDIA  </t>
  </si>
  <si>
    <t xml:space="preserve">TVSELECT </t>
  </si>
  <si>
    <t xml:space="preserve">EICHERMOTER </t>
  </si>
  <si>
    <t xml:space="preserve">TITAN </t>
  </si>
  <si>
    <t xml:space="preserve">RIIL </t>
  </si>
  <si>
    <t xml:space="preserve">ADANIPORTS </t>
  </si>
  <si>
    <t xml:space="preserve">ACC </t>
  </si>
  <si>
    <t xml:space="preserve">PERSISTENT  </t>
  </si>
  <si>
    <t xml:space="preserve">ASTRAL </t>
  </si>
  <si>
    <t xml:space="preserve">MEDANTA </t>
  </si>
  <si>
    <t xml:space="preserve">BAJAJFIN </t>
  </si>
  <si>
    <t xml:space="preserve">SRF </t>
  </si>
  <si>
    <t xml:space="preserve">PEL </t>
  </si>
  <si>
    <t xml:space="preserve">RELAXO </t>
  </si>
  <si>
    <t xml:space="preserve">DIXON </t>
  </si>
  <si>
    <t xml:space="preserve">ULTRATECEMCO  </t>
  </si>
  <si>
    <t xml:space="preserve">ASIANPAINT  </t>
  </si>
  <si>
    <t xml:space="preserve">VOLTAS </t>
  </si>
  <si>
    <t xml:space="preserve">NAVINFLUOR  </t>
  </si>
  <si>
    <t xml:space="preserve">OBEROIRLTY   </t>
  </si>
  <si>
    <t xml:space="preserve">INDIAMART </t>
  </si>
  <si>
    <t xml:space="preserve">LALAPATHLAB </t>
  </si>
  <si>
    <t xml:space="preserve">IGL </t>
  </si>
  <si>
    <t xml:space="preserve">INDUINDBANK </t>
  </si>
</sst>
</file>

<file path=xl/styles.xml><?xml version="1.0" encoding="utf-8"?>
<styleSheet xmlns="http://schemas.openxmlformats.org/spreadsheetml/2006/main">
  <numFmts count="2">
    <numFmt numFmtId="164" formatCode="[$-409]d\-mmm\-yy;@"/>
    <numFmt numFmtId="165" formatCode="0.00;[Red]0.00"/>
  </numFmts>
  <fonts count="10">
    <font>
      <sz val="11"/>
      <color theme="1"/>
      <name val="Calibri"/>
      <family val="2"/>
      <scheme val="minor"/>
    </font>
    <font>
      <b/>
      <sz val="10"/>
      <color theme="0"/>
      <name val="Cambria"/>
      <family val="1"/>
      <scheme val="major"/>
    </font>
    <font>
      <b/>
      <sz val="11"/>
      <color theme="0"/>
      <name val="Cambria"/>
      <family val="1"/>
      <scheme val="major"/>
    </font>
    <font>
      <b/>
      <sz val="9"/>
      <color theme="0"/>
      <name val="Cambria"/>
      <family val="1"/>
      <scheme val="major"/>
    </font>
    <font>
      <sz val="24"/>
      <color rgb="FF948FFB"/>
      <name val="Calibri"/>
      <family val="2"/>
      <scheme val="minor"/>
    </font>
    <font>
      <b/>
      <sz val="10"/>
      <color theme="9" tint="0.39997558519241921"/>
      <name val="Cambria"/>
      <family val="1"/>
      <scheme val="major"/>
    </font>
    <font>
      <b/>
      <sz val="11"/>
      <color theme="9" tint="0.39997558519241921"/>
      <name val="Cambria"/>
      <family val="1"/>
      <scheme val="maj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0"/>
      <color rgb="FF948FFB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0" xfId="0"/>
    <xf numFmtId="165" fontId="1" fillId="3" borderId="1" xfId="0" applyNumberFormat="1" applyFont="1" applyFill="1" applyBorder="1" applyAlignment="1">
      <alignment horizontal="center"/>
    </xf>
    <xf numFmtId="0" fontId="3" fillId="3" borderId="1" xfId="0" applyNumberFormat="1" applyFont="1" applyFill="1" applyBorder="1" applyAlignment="1">
      <alignment horizontal="center" vertical="center"/>
    </xf>
    <xf numFmtId="15" fontId="0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1" fontId="0" fillId="0" borderId="1" xfId="0" applyNumberFormat="1" applyFont="1" applyFill="1" applyBorder="1" applyAlignment="1">
      <alignment horizontal="center"/>
    </xf>
    <xf numFmtId="1" fontId="0" fillId="2" borderId="1" xfId="0" applyNumberFormat="1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165" fontId="1" fillId="3" borderId="2" xfId="0" applyNumberFormat="1" applyFont="1" applyFill="1" applyBorder="1" applyAlignment="1">
      <alignment horizontal="center"/>
    </xf>
    <xf numFmtId="0" fontId="0" fillId="4" borderId="6" xfId="0" applyFill="1" applyBorder="1" applyAlignment="1"/>
    <xf numFmtId="0" fontId="0" fillId="4" borderId="9" xfId="0" applyFill="1" applyBorder="1" applyAlignment="1"/>
    <xf numFmtId="0" fontId="0" fillId="4" borderId="11" xfId="0" applyFill="1" applyBorder="1" applyAlignment="1"/>
    <xf numFmtId="1" fontId="7" fillId="0" borderId="1" xfId="0" applyNumberFormat="1" applyFont="1" applyFill="1" applyBorder="1" applyAlignment="1">
      <alignment horizontal="center"/>
    </xf>
    <xf numFmtId="1" fontId="8" fillId="0" borderId="1" xfId="0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1" fontId="8" fillId="2" borderId="1" xfId="0" applyNumberFormat="1" applyFont="1" applyFill="1" applyBorder="1" applyAlignment="1">
      <alignment horizontal="center"/>
    </xf>
    <xf numFmtId="15" fontId="0" fillId="0" borderId="1" xfId="0" applyNumberFormat="1" applyFill="1" applyBorder="1" applyAlignment="1">
      <alignment horizontal="center" vertical="center"/>
    </xf>
    <xf numFmtId="15" fontId="0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/>
    </xf>
    <xf numFmtId="1" fontId="0" fillId="0" borderId="2" xfId="0" applyNumberFormat="1" applyFont="1" applyFill="1" applyBorder="1" applyAlignment="1">
      <alignment horizontal="center"/>
    </xf>
    <xf numFmtId="0" fontId="0" fillId="0" borderId="2" xfId="0" applyFont="1" applyFill="1" applyBorder="1" applyAlignment="1">
      <alignment horizontal="center"/>
    </xf>
    <xf numFmtId="0" fontId="7" fillId="0" borderId="2" xfId="0" applyFont="1" applyFill="1" applyBorder="1" applyAlignment="1">
      <alignment horizontal="center"/>
    </xf>
    <xf numFmtId="1" fontId="8" fillId="0" borderId="2" xfId="0" applyNumberFormat="1" applyFont="1" applyFill="1" applyBorder="1" applyAlignment="1">
      <alignment horizontal="center"/>
    </xf>
    <xf numFmtId="1" fontId="8" fillId="2" borderId="2" xfId="0" applyNumberFormat="1" applyFont="1" applyFill="1" applyBorder="1" applyAlignment="1">
      <alignment horizontal="center"/>
    </xf>
    <xf numFmtId="15" fontId="0" fillId="0" borderId="14" xfId="0" applyNumberFormat="1" applyFont="1" applyFill="1" applyBorder="1" applyAlignment="1">
      <alignment horizontal="center" vertical="center"/>
    </xf>
    <xf numFmtId="0" fontId="0" fillId="0" borderId="14" xfId="0" applyFont="1" applyFill="1" applyBorder="1" applyAlignment="1">
      <alignment horizontal="center"/>
    </xf>
    <xf numFmtId="0" fontId="0" fillId="2" borderId="14" xfId="0" applyFont="1" applyFill="1" applyBorder="1" applyAlignment="1">
      <alignment horizontal="center"/>
    </xf>
    <xf numFmtId="1" fontId="0" fillId="2" borderId="14" xfId="0" applyNumberFormat="1" applyFont="1" applyFill="1" applyBorder="1" applyAlignment="1">
      <alignment horizontal="center"/>
    </xf>
    <xf numFmtId="15" fontId="0" fillId="0" borderId="15" xfId="0" applyNumberFormat="1" applyFont="1" applyFill="1" applyBorder="1" applyAlignment="1">
      <alignment horizontal="center" vertical="center"/>
    </xf>
    <xf numFmtId="0" fontId="0" fillId="0" borderId="15" xfId="0" applyFill="1" applyBorder="1" applyAlignment="1">
      <alignment horizontal="center"/>
    </xf>
    <xf numFmtId="1" fontId="0" fillId="0" borderId="15" xfId="0" applyNumberFormat="1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0" fontId="7" fillId="0" borderId="15" xfId="0" applyFont="1" applyFill="1" applyBorder="1" applyAlignment="1">
      <alignment horizontal="center"/>
    </xf>
    <xf numFmtId="1" fontId="8" fillId="0" borderId="15" xfId="0" applyNumberFormat="1" applyFont="1" applyFill="1" applyBorder="1" applyAlignment="1">
      <alignment horizontal="center"/>
    </xf>
    <xf numFmtId="1" fontId="8" fillId="2" borderId="15" xfId="0" applyNumberFormat="1" applyFont="1" applyFill="1" applyBorder="1" applyAlignment="1">
      <alignment horizontal="center"/>
    </xf>
    <xf numFmtId="15" fontId="0" fillId="0" borderId="16" xfId="0" applyNumberFormat="1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/>
    </xf>
    <xf numFmtId="1" fontId="0" fillId="0" borderId="16" xfId="0" applyNumberFormat="1" applyFont="1" applyFill="1" applyBorder="1" applyAlignment="1">
      <alignment horizontal="center"/>
    </xf>
    <xf numFmtId="0" fontId="0" fillId="0" borderId="16" xfId="0" applyFont="1" applyFill="1" applyBorder="1" applyAlignment="1">
      <alignment horizontal="center"/>
    </xf>
    <xf numFmtId="0" fontId="7" fillId="0" borderId="16" xfId="0" applyFont="1" applyFill="1" applyBorder="1" applyAlignment="1">
      <alignment horizontal="center"/>
    </xf>
    <xf numFmtId="1" fontId="8" fillId="0" borderId="16" xfId="0" applyNumberFormat="1" applyFont="1" applyFill="1" applyBorder="1" applyAlignment="1">
      <alignment horizontal="center"/>
    </xf>
    <xf numFmtId="1" fontId="8" fillId="2" borderId="16" xfId="0" applyNumberFormat="1" applyFont="1" applyFill="1" applyBorder="1" applyAlignment="1">
      <alignment horizontal="center"/>
    </xf>
    <xf numFmtId="0" fontId="0" fillId="0" borderId="12" xfId="0" applyBorder="1"/>
    <xf numFmtId="1" fontId="7" fillId="0" borderId="16" xfId="0" applyNumberFormat="1" applyFont="1" applyFill="1" applyBorder="1" applyAlignment="1">
      <alignment horizontal="center"/>
    </xf>
    <xf numFmtId="1" fontId="7" fillId="2" borderId="16" xfId="0" applyNumberFormat="1" applyFont="1" applyFill="1" applyBorder="1" applyAlignment="1">
      <alignment horizontal="center"/>
    </xf>
    <xf numFmtId="1" fontId="7" fillId="0" borderId="2" xfId="0" applyNumberFormat="1" applyFont="1" applyFill="1" applyBorder="1" applyAlignment="1">
      <alignment horizontal="center"/>
    </xf>
    <xf numFmtId="1" fontId="7" fillId="2" borderId="2" xfId="0" applyNumberFormat="1" applyFont="1" applyFill="1" applyBorder="1" applyAlignment="1">
      <alignment horizontal="center"/>
    </xf>
    <xf numFmtId="1" fontId="0" fillId="2" borderId="2" xfId="0" applyNumberFormat="1" applyFont="1" applyFill="1" applyBorder="1" applyAlignment="1">
      <alignment horizontal="center"/>
    </xf>
    <xf numFmtId="0" fontId="0" fillId="0" borderId="1" xfId="0" applyBorder="1"/>
    <xf numFmtId="0" fontId="4" fillId="4" borderId="8" xfId="0" applyFont="1" applyFill="1" applyBorder="1" applyAlignment="1">
      <alignment horizontal="center" vertical="top"/>
    </xf>
    <xf numFmtId="0" fontId="4" fillId="4" borderId="10" xfId="0" applyFont="1" applyFill="1" applyBorder="1" applyAlignment="1">
      <alignment horizontal="center" vertical="top"/>
    </xf>
    <xf numFmtId="0" fontId="4" fillId="4" borderId="13" xfId="0" applyFont="1" applyFill="1" applyBorder="1" applyAlignment="1">
      <alignment horizontal="center" vertical="top"/>
    </xf>
    <xf numFmtId="0" fontId="0" fillId="0" borderId="2" xfId="0" applyBorder="1"/>
    <xf numFmtId="1" fontId="0" fillId="2" borderId="16" xfId="0" applyNumberFormat="1" applyFont="1" applyFill="1" applyBorder="1" applyAlignment="1">
      <alignment horizontal="center"/>
    </xf>
    <xf numFmtId="0" fontId="0" fillId="0" borderId="16" xfId="0" applyBorder="1"/>
    <xf numFmtId="0" fontId="0" fillId="0" borderId="0" xfId="0" applyAlignment="1">
      <alignment horizontal="center"/>
    </xf>
    <xf numFmtId="0" fontId="1" fillId="3" borderId="2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0" fontId="2" fillId="3" borderId="5" xfId="0" applyNumberFormat="1" applyFont="1" applyFill="1" applyBorder="1" applyAlignment="1">
      <alignment horizontal="center" vertical="center"/>
    </xf>
    <xf numFmtId="0" fontId="9" fillId="4" borderId="7" xfId="0" applyFont="1" applyFill="1" applyBorder="1" applyAlignment="1">
      <alignment horizontal="center" vertical="top"/>
    </xf>
    <xf numFmtId="0" fontId="9" fillId="4" borderId="0" xfId="0" applyFont="1" applyFill="1" applyBorder="1" applyAlignment="1">
      <alignment horizontal="center" vertical="top"/>
    </xf>
    <xf numFmtId="0" fontId="9" fillId="4" borderId="12" xfId="0" applyFont="1" applyFill="1" applyBorder="1" applyAlignment="1">
      <alignment horizontal="center" vertical="top"/>
    </xf>
    <xf numFmtId="164" fontId="1" fillId="3" borderId="2" xfId="0" applyNumberFormat="1" applyFont="1" applyFill="1" applyBorder="1" applyAlignment="1">
      <alignment horizontal="center" vertical="center"/>
    </xf>
    <xf numFmtId="164" fontId="1" fillId="3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57"/>
  <sheetViews>
    <sheetView tabSelected="1" topLeftCell="A4" workbookViewId="0">
      <selection activeCell="B24" sqref="B24"/>
    </sheetView>
  </sheetViews>
  <sheetFormatPr defaultColWidth="0" defaultRowHeight="15"/>
  <cols>
    <col min="1" max="1" width="10.140625" bestFit="1" customWidth="1"/>
    <col min="2" max="2" width="20.85546875" customWidth="1"/>
    <col min="3" max="10" width="9.140625" customWidth="1"/>
    <col min="11" max="11" width="20.85546875" customWidth="1"/>
    <col min="12" max="12" width="19.28515625" hidden="1" customWidth="1"/>
    <col min="13" max="16384" width="9.140625" hidden="1"/>
  </cols>
  <sheetData>
    <row r="1" spans="1:12" ht="15" customHeight="1">
      <c r="A1" s="11"/>
      <c r="B1" s="64" t="s">
        <v>0</v>
      </c>
      <c r="C1" s="64"/>
      <c r="D1" s="64"/>
      <c r="E1" s="64"/>
      <c r="F1" s="64"/>
      <c r="G1" s="64"/>
      <c r="H1" s="64"/>
      <c r="I1" s="64"/>
      <c r="J1" s="64"/>
      <c r="K1" s="64"/>
      <c r="L1" s="52"/>
    </row>
    <row r="2" spans="1:12" ht="15" customHeight="1">
      <c r="A2" s="12"/>
      <c r="B2" s="65"/>
      <c r="C2" s="65"/>
      <c r="D2" s="65"/>
      <c r="E2" s="65"/>
      <c r="F2" s="65"/>
      <c r="G2" s="65"/>
      <c r="H2" s="65"/>
      <c r="I2" s="65"/>
      <c r="J2" s="65"/>
      <c r="K2" s="65"/>
      <c r="L2" s="53"/>
    </row>
    <row r="3" spans="1:12" ht="15.75" customHeight="1" thickBot="1">
      <c r="A3" s="13"/>
      <c r="B3" s="66"/>
      <c r="C3" s="66"/>
      <c r="D3" s="66"/>
      <c r="E3" s="66"/>
      <c r="F3" s="66"/>
      <c r="G3" s="66"/>
      <c r="H3" s="66"/>
      <c r="I3" s="66"/>
      <c r="J3" s="66"/>
      <c r="K3" s="66"/>
      <c r="L3" s="54"/>
    </row>
    <row r="4" spans="1:12">
      <c r="A4" s="67" t="s">
        <v>1</v>
      </c>
      <c r="B4" s="61" t="s">
        <v>2</v>
      </c>
      <c r="C4" s="61" t="s">
        <v>3</v>
      </c>
      <c r="D4" s="61" t="s">
        <v>4</v>
      </c>
      <c r="E4" s="61" t="s">
        <v>5</v>
      </c>
      <c r="F4" s="59" t="s">
        <v>6</v>
      </c>
      <c r="G4" s="61" t="s">
        <v>7</v>
      </c>
      <c r="H4" s="62" t="s">
        <v>8</v>
      </c>
      <c r="I4" s="63"/>
      <c r="J4" s="10"/>
      <c r="K4" s="10"/>
      <c r="L4" s="1"/>
    </row>
    <row r="5" spans="1:12">
      <c r="A5" s="68"/>
      <c r="B5" s="59"/>
      <c r="C5" s="59"/>
      <c r="D5" s="59"/>
      <c r="E5" s="59"/>
      <c r="F5" s="60"/>
      <c r="G5" s="59"/>
      <c r="H5" s="3" t="s">
        <v>9</v>
      </c>
      <c r="I5" s="3" t="s">
        <v>10</v>
      </c>
      <c r="J5" s="2" t="s">
        <v>11</v>
      </c>
      <c r="K5" s="2" t="s">
        <v>12</v>
      </c>
      <c r="L5" s="1"/>
    </row>
    <row r="6" spans="1:12">
      <c r="A6" s="27"/>
      <c r="B6" s="5"/>
      <c r="C6" s="28"/>
      <c r="D6" s="28"/>
      <c r="E6" s="28"/>
      <c r="F6" s="28"/>
      <c r="G6" s="28"/>
      <c r="H6" s="28"/>
      <c r="I6" s="28"/>
      <c r="J6" s="29"/>
      <c r="K6" s="30"/>
      <c r="L6" s="1"/>
    </row>
    <row r="7" spans="1:12" s="1" customFormat="1">
      <c r="A7" s="19">
        <v>45105</v>
      </c>
      <c r="B7" s="5" t="s">
        <v>237</v>
      </c>
      <c r="C7" s="7">
        <f t="shared" ref="C7:C15" si="0">500000/E7</f>
        <v>375.93984962406017</v>
      </c>
      <c r="D7" s="5" t="s">
        <v>17</v>
      </c>
      <c r="E7" s="6">
        <v>1330</v>
      </c>
      <c r="F7" s="6">
        <v>1339</v>
      </c>
      <c r="G7" s="17" t="s">
        <v>15</v>
      </c>
      <c r="H7" s="7">
        <f t="shared" ref="H7:H15" si="1">IF(D7="LONG", F7-E7, E7-F7)*C7</f>
        <v>3383.4586466165415</v>
      </c>
      <c r="I7" s="6" t="s">
        <v>15</v>
      </c>
      <c r="J7" s="8">
        <f t="shared" ref="J7:J15" si="2">IF(D7 = "LONG",F7-E7, E7-F7)</f>
        <v>9</v>
      </c>
      <c r="K7" s="8">
        <f t="shared" ref="K7:K15" si="3">SUM(H7:I7)</f>
        <v>3383.4586466165415</v>
      </c>
    </row>
    <row r="8" spans="1:12" s="1" customFormat="1">
      <c r="A8" s="19">
        <v>45104</v>
      </c>
      <c r="B8" s="5" t="s">
        <v>222</v>
      </c>
      <c r="C8" s="7">
        <f t="shared" si="0"/>
        <v>253.16455696202533</v>
      </c>
      <c r="D8" s="5" t="s">
        <v>17</v>
      </c>
      <c r="E8" s="6">
        <v>1975</v>
      </c>
      <c r="F8" s="6">
        <v>1955</v>
      </c>
      <c r="G8" s="17" t="s">
        <v>15</v>
      </c>
      <c r="H8" s="7">
        <f t="shared" si="1"/>
        <v>-5063.2911392405067</v>
      </c>
      <c r="I8" s="6" t="s">
        <v>15</v>
      </c>
      <c r="J8" s="8">
        <f t="shared" si="2"/>
        <v>-20</v>
      </c>
      <c r="K8" s="8">
        <f t="shared" si="3"/>
        <v>-5063.2911392405067</v>
      </c>
    </row>
    <row r="9" spans="1:12" s="1" customFormat="1">
      <c r="A9" s="19">
        <v>45103</v>
      </c>
      <c r="B9" s="5" t="s">
        <v>234</v>
      </c>
      <c r="C9" s="7">
        <f t="shared" si="0"/>
        <v>171.82130584192439</v>
      </c>
      <c r="D9" s="5" t="s">
        <v>17</v>
      </c>
      <c r="E9" s="6">
        <v>2910</v>
      </c>
      <c r="F9" s="6">
        <v>2880</v>
      </c>
      <c r="G9" s="17" t="s">
        <v>15</v>
      </c>
      <c r="H9" s="7">
        <f t="shared" si="1"/>
        <v>-5154.6391752577319</v>
      </c>
      <c r="I9" s="6" t="s">
        <v>15</v>
      </c>
      <c r="J9" s="8">
        <f t="shared" si="2"/>
        <v>-30</v>
      </c>
      <c r="K9" s="8">
        <f t="shared" si="3"/>
        <v>-5154.6391752577319</v>
      </c>
    </row>
    <row r="10" spans="1:12" s="1" customFormat="1">
      <c r="A10" s="19">
        <v>45098</v>
      </c>
      <c r="B10" s="5" t="s">
        <v>236</v>
      </c>
      <c r="C10" s="7">
        <f t="shared" si="0"/>
        <v>641.84852374839534</v>
      </c>
      <c r="D10" s="5" t="s">
        <v>17</v>
      </c>
      <c r="E10" s="6">
        <v>779</v>
      </c>
      <c r="F10" s="6">
        <v>781</v>
      </c>
      <c r="G10" s="17" t="s">
        <v>15</v>
      </c>
      <c r="H10" s="7">
        <f t="shared" si="1"/>
        <v>1283.6970474967907</v>
      </c>
      <c r="I10" s="6" t="s">
        <v>15</v>
      </c>
      <c r="J10" s="8">
        <f t="shared" si="2"/>
        <v>2</v>
      </c>
      <c r="K10" s="8">
        <f t="shared" si="3"/>
        <v>1283.6970474967907</v>
      </c>
    </row>
    <row r="11" spans="1:12" s="1" customFormat="1">
      <c r="A11" s="19">
        <v>45097</v>
      </c>
      <c r="B11" s="5" t="s">
        <v>136</v>
      </c>
      <c r="C11" s="7">
        <f t="shared" si="0"/>
        <v>714.28571428571433</v>
      </c>
      <c r="D11" s="5" t="s">
        <v>17</v>
      </c>
      <c r="E11" s="6">
        <v>700</v>
      </c>
      <c r="F11" s="6">
        <v>707</v>
      </c>
      <c r="G11" s="17" t="s">
        <v>15</v>
      </c>
      <c r="H11" s="7">
        <f t="shared" si="1"/>
        <v>5000</v>
      </c>
      <c r="I11" s="6" t="s">
        <v>15</v>
      </c>
      <c r="J11" s="8">
        <f t="shared" si="2"/>
        <v>7</v>
      </c>
      <c r="K11" s="8">
        <f t="shared" si="3"/>
        <v>5000</v>
      </c>
    </row>
    <row r="12" spans="1:12" s="1" customFormat="1">
      <c r="A12" s="19">
        <v>45094</v>
      </c>
      <c r="B12" s="5" t="s">
        <v>235</v>
      </c>
      <c r="C12" s="7">
        <f t="shared" si="0"/>
        <v>239.80815347721821</v>
      </c>
      <c r="D12" s="5" t="s">
        <v>17</v>
      </c>
      <c r="E12" s="6">
        <v>2085</v>
      </c>
      <c r="F12" s="6">
        <v>2105</v>
      </c>
      <c r="G12" s="17" t="s">
        <v>15</v>
      </c>
      <c r="H12" s="7">
        <f t="shared" si="1"/>
        <v>4796.1630695443646</v>
      </c>
      <c r="I12" s="6" t="s">
        <v>15</v>
      </c>
      <c r="J12" s="8">
        <f t="shared" si="2"/>
        <v>20</v>
      </c>
      <c r="K12" s="8">
        <f t="shared" si="3"/>
        <v>4796.1630695443646</v>
      </c>
    </row>
    <row r="13" spans="1:12" s="1" customFormat="1">
      <c r="A13" s="19">
        <v>45093</v>
      </c>
      <c r="B13" s="5" t="s">
        <v>234</v>
      </c>
      <c r="C13" s="7">
        <f t="shared" si="0"/>
        <v>84.17508417508418</v>
      </c>
      <c r="D13" s="5" t="s">
        <v>17</v>
      </c>
      <c r="E13" s="6">
        <v>5940</v>
      </c>
      <c r="F13" s="6">
        <v>5980</v>
      </c>
      <c r="G13" s="17" t="s">
        <v>15</v>
      </c>
      <c r="H13" s="7">
        <f t="shared" si="1"/>
        <v>3367.0033670033672</v>
      </c>
      <c r="I13" s="6" t="s">
        <v>15</v>
      </c>
      <c r="J13" s="8">
        <f t="shared" si="2"/>
        <v>40</v>
      </c>
      <c r="K13" s="8">
        <f t="shared" si="3"/>
        <v>3367.0033670033672</v>
      </c>
    </row>
    <row r="14" spans="1:12" s="1" customFormat="1">
      <c r="A14" s="19">
        <v>45091</v>
      </c>
      <c r="B14" s="5" t="s">
        <v>233</v>
      </c>
      <c r="C14" s="7">
        <f t="shared" si="0"/>
        <v>496.03174603174602</v>
      </c>
      <c r="D14" s="5" t="s">
        <v>17</v>
      </c>
      <c r="E14" s="6">
        <v>1008</v>
      </c>
      <c r="F14" s="6">
        <v>1020</v>
      </c>
      <c r="G14" s="17" t="s">
        <v>15</v>
      </c>
      <c r="H14" s="7">
        <f t="shared" si="1"/>
        <v>5952.3809523809523</v>
      </c>
      <c r="I14" s="6" t="s">
        <v>15</v>
      </c>
      <c r="J14" s="8">
        <f t="shared" si="2"/>
        <v>12</v>
      </c>
      <c r="K14" s="8">
        <f t="shared" si="3"/>
        <v>5952.3809523809523</v>
      </c>
    </row>
    <row r="15" spans="1:12" s="1" customFormat="1">
      <c r="A15" s="19">
        <v>45090</v>
      </c>
      <c r="B15" s="5" t="s">
        <v>230</v>
      </c>
      <c r="C15" s="7">
        <f t="shared" si="0"/>
        <v>153.13935681470139</v>
      </c>
      <c r="D15" s="5" t="s">
        <v>17</v>
      </c>
      <c r="E15" s="6">
        <v>3265</v>
      </c>
      <c r="F15" s="6">
        <v>3265</v>
      </c>
      <c r="G15" s="17" t="s">
        <v>15</v>
      </c>
      <c r="H15" s="7">
        <f t="shared" si="1"/>
        <v>0</v>
      </c>
      <c r="I15" s="6" t="s">
        <v>15</v>
      </c>
      <c r="J15" s="8">
        <f t="shared" si="2"/>
        <v>0</v>
      </c>
      <c r="K15" s="8">
        <f t="shared" si="3"/>
        <v>0</v>
      </c>
    </row>
    <row r="16" spans="1:12" s="1" customFormat="1">
      <c r="A16" s="19">
        <v>45089</v>
      </c>
      <c r="B16" s="5" t="s">
        <v>204</v>
      </c>
      <c r="C16" s="7">
        <f t="shared" ref="C16:C21" si="4">500000/E16</f>
        <v>266.24068157614482</v>
      </c>
      <c r="D16" s="5" t="s">
        <v>17</v>
      </c>
      <c r="E16" s="6">
        <v>1878</v>
      </c>
      <c r="F16" s="6">
        <v>1888</v>
      </c>
      <c r="G16" s="17" t="s">
        <v>15</v>
      </c>
      <c r="H16" s="7">
        <f t="shared" ref="H16:H21" si="5">IF(D16="LONG", F16-E16, E16-F16)*C16</f>
        <v>2662.4068157614483</v>
      </c>
      <c r="I16" s="6" t="s">
        <v>15</v>
      </c>
      <c r="J16" s="8">
        <f t="shared" ref="J16:J21" si="6">IF(D16 = "LONG",F16-E16, E16-F16)</f>
        <v>10</v>
      </c>
      <c r="K16" s="8">
        <f t="shared" ref="K16:K21" si="7">SUM(H16:I16)</f>
        <v>2662.4068157614483</v>
      </c>
    </row>
    <row r="17" spans="1:11" s="1" customFormat="1">
      <c r="A17" s="19">
        <v>45084</v>
      </c>
      <c r="B17" s="5" t="s">
        <v>232</v>
      </c>
      <c r="C17" s="7">
        <f t="shared" si="4"/>
        <v>106.83760683760684</v>
      </c>
      <c r="D17" s="5" t="s">
        <v>17</v>
      </c>
      <c r="E17" s="6">
        <v>4680</v>
      </c>
      <c r="F17" s="6">
        <v>4710</v>
      </c>
      <c r="G17" s="17" t="s">
        <v>15</v>
      </c>
      <c r="H17" s="7">
        <f t="shared" si="5"/>
        <v>3205.1282051282051</v>
      </c>
      <c r="I17" s="6" t="s">
        <v>15</v>
      </c>
      <c r="J17" s="8">
        <f t="shared" si="6"/>
        <v>30</v>
      </c>
      <c r="K17" s="8">
        <f t="shared" si="7"/>
        <v>3205.1282051282051</v>
      </c>
    </row>
    <row r="18" spans="1:11" s="1" customFormat="1">
      <c r="A18" s="19">
        <v>45083</v>
      </c>
      <c r="B18" s="5" t="s">
        <v>228</v>
      </c>
      <c r="C18" s="7">
        <f t="shared" si="4"/>
        <v>126.07160867372667</v>
      </c>
      <c r="D18" s="5" t="s">
        <v>14</v>
      </c>
      <c r="E18" s="6">
        <v>3966</v>
      </c>
      <c r="F18" s="6">
        <v>3935</v>
      </c>
      <c r="G18" s="17" t="s">
        <v>15</v>
      </c>
      <c r="H18" s="7">
        <f t="shared" si="5"/>
        <v>3908.2198688855269</v>
      </c>
      <c r="I18" s="6" t="s">
        <v>15</v>
      </c>
      <c r="J18" s="8">
        <f t="shared" si="6"/>
        <v>31</v>
      </c>
      <c r="K18" s="8">
        <f t="shared" si="7"/>
        <v>3908.2198688855269</v>
      </c>
    </row>
    <row r="19" spans="1:11" s="1" customFormat="1">
      <c r="A19" s="19">
        <v>45077</v>
      </c>
      <c r="B19" s="5" t="s">
        <v>229</v>
      </c>
      <c r="C19" s="7">
        <f t="shared" si="4"/>
        <v>64.55777921239509</v>
      </c>
      <c r="D19" s="5" t="s">
        <v>17</v>
      </c>
      <c r="E19" s="6">
        <v>7745</v>
      </c>
      <c r="F19" s="6">
        <v>7735</v>
      </c>
      <c r="G19" s="17" t="s">
        <v>15</v>
      </c>
      <c r="H19" s="7">
        <f t="shared" si="5"/>
        <v>-645.57779212395087</v>
      </c>
      <c r="I19" s="6" t="s">
        <v>15</v>
      </c>
      <c r="J19" s="8">
        <f t="shared" si="6"/>
        <v>-10</v>
      </c>
      <c r="K19" s="8">
        <f t="shared" si="7"/>
        <v>-645.57779212395087</v>
      </c>
    </row>
    <row r="20" spans="1:11" s="1" customFormat="1">
      <c r="A20" s="19">
        <v>45076</v>
      </c>
      <c r="B20" s="5" t="s">
        <v>199</v>
      </c>
      <c r="C20" s="7">
        <f t="shared" si="4"/>
        <v>209.20502092050208</v>
      </c>
      <c r="D20" s="5" t="s">
        <v>17</v>
      </c>
      <c r="E20" s="6">
        <v>2390</v>
      </c>
      <c r="F20" s="6">
        <v>2410</v>
      </c>
      <c r="G20" s="17" t="s">
        <v>15</v>
      </c>
      <c r="H20" s="7">
        <f t="shared" si="5"/>
        <v>4184.100418410042</v>
      </c>
      <c r="I20" s="6" t="s">
        <v>15</v>
      </c>
      <c r="J20" s="8">
        <f t="shared" si="6"/>
        <v>20</v>
      </c>
      <c r="K20" s="8">
        <f t="shared" si="7"/>
        <v>4184.100418410042</v>
      </c>
    </row>
    <row r="21" spans="1:11" s="1" customFormat="1">
      <c r="A21" s="19">
        <v>45075</v>
      </c>
      <c r="B21" s="5" t="s">
        <v>231</v>
      </c>
      <c r="C21" s="7">
        <f t="shared" si="4"/>
        <v>605.18034374243518</v>
      </c>
      <c r="D21" s="5" t="s">
        <v>17</v>
      </c>
      <c r="E21" s="6">
        <v>826.2</v>
      </c>
      <c r="F21" s="6">
        <v>826.2</v>
      </c>
      <c r="G21" s="17" t="s">
        <v>15</v>
      </c>
      <c r="H21" s="7">
        <f t="shared" si="5"/>
        <v>0</v>
      </c>
      <c r="I21" s="6" t="s">
        <v>15</v>
      </c>
      <c r="J21" s="8">
        <f t="shared" si="6"/>
        <v>0</v>
      </c>
      <c r="K21" s="8">
        <f t="shared" si="7"/>
        <v>0</v>
      </c>
    </row>
    <row r="22" spans="1:11" s="1" customFormat="1">
      <c r="A22" s="19">
        <v>45072</v>
      </c>
      <c r="B22" s="5" t="s">
        <v>229</v>
      </c>
      <c r="C22" s="7">
        <f t="shared" ref="C22:C23" si="8">500000/E22</f>
        <v>64.55777921239509</v>
      </c>
      <c r="D22" s="5" t="s">
        <v>17</v>
      </c>
      <c r="E22" s="6">
        <v>7745</v>
      </c>
      <c r="F22" s="6">
        <v>7735</v>
      </c>
      <c r="G22" s="17" t="s">
        <v>15</v>
      </c>
      <c r="H22" s="7">
        <f t="shared" ref="H22:H23" si="9">IF(D22="LONG", F22-E22, E22-F22)*C22</f>
        <v>-645.57779212395087</v>
      </c>
      <c r="I22" s="6" t="s">
        <v>15</v>
      </c>
      <c r="J22" s="8">
        <f t="shared" ref="J22:J23" si="10">IF(D22 = "LONG",F22-E22, E22-F22)</f>
        <v>-10</v>
      </c>
      <c r="K22" s="8">
        <f t="shared" ref="K22:K23" si="11">SUM(H22:I22)</f>
        <v>-645.57779212395087</v>
      </c>
    </row>
    <row r="23" spans="1:11" s="1" customFormat="1">
      <c r="A23" s="19">
        <v>45069</v>
      </c>
      <c r="B23" s="5" t="s">
        <v>228</v>
      </c>
      <c r="C23" s="7">
        <f t="shared" si="8"/>
        <v>153.60983102918587</v>
      </c>
      <c r="D23" s="5" t="s">
        <v>17</v>
      </c>
      <c r="E23" s="6">
        <v>3255</v>
      </c>
      <c r="F23" s="6">
        <v>3285</v>
      </c>
      <c r="G23" s="17" t="s">
        <v>15</v>
      </c>
      <c r="H23" s="7">
        <f t="shared" si="9"/>
        <v>4608.294930875576</v>
      </c>
      <c r="I23" s="6" t="s">
        <v>15</v>
      </c>
      <c r="J23" s="8">
        <f t="shared" si="10"/>
        <v>30</v>
      </c>
      <c r="K23" s="8">
        <f t="shared" si="11"/>
        <v>4608.294930875576</v>
      </c>
    </row>
    <row r="24" spans="1:11" s="1" customFormat="1">
      <c r="A24" s="19">
        <v>45049</v>
      </c>
      <c r="B24" s="5" t="s">
        <v>230</v>
      </c>
      <c r="C24" s="7">
        <f t="shared" ref="C24" si="12">500000/E24</f>
        <v>170.35775127768312</v>
      </c>
      <c r="D24" s="5" t="s">
        <v>17</v>
      </c>
      <c r="E24" s="6">
        <v>2935</v>
      </c>
      <c r="F24" s="6">
        <v>2955</v>
      </c>
      <c r="G24" s="17" t="s">
        <v>15</v>
      </c>
      <c r="H24" s="7">
        <f t="shared" ref="H24" si="13">IF(D24="LONG", F24-E24, E24-F24)*C24</f>
        <v>3407.1550255536622</v>
      </c>
      <c r="I24" s="6" t="s">
        <v>15</v>
      </c>
      <c r="J24" s="8">
        <f t="shared" ref="J24" si="14">IF(D24 = "LONG",F24-E24, E24-F24)</f>
        <v>20</v>
      </c>
      <c r="K24" s="8">
        <f t="shared" ref="K24" si="15">SUM(H24:I24)</f>
        <v>3407.1550255536622</v>
      </c>
    </row>
    <row r="25" spans="1:11" s="1" customFormat="1">
      <c r="A25" s="19">
        <v>45034</v>
      </c>
      <c r="B25" s="5" t="s">
        <v>199</v>
      </c>
      <c r="C25" s="7">
        <f t="shared" ref="C25:C27" si="16">500000/E25</f>
        <v>255.10204081632654</v>
      </c>
      <c r="D25" s="5" t="s">
        <v>17</v>
      </c>
      <c r="E25" s="6">
        <v>1960</v>
      </c>
      <c r="F25" s="6">
        <v>1970</v>
      </c>
      <c r="G25" s="17" t="s">
        <v>15</v>
      </c>
      <c r="H25" s="7">
        <f t="shared" ref="H25:H27" si="17">IF(D25="LONG", F25-E25, E25-F25)*C25</f>
        <v>2551.0204081632655</v>
      </c>
      <c r="I25" s="6" t="s">
        <v>15</v>
      </c>
      <c r="J25" s="8">
        <f t="shared" ref="J25:J27" si="18">IF(D25 = "LONG",F25-E25, E25-F25)</f>
        <v>10</v>
      </c>
      <c r="K25" s="8">
        <f t="shared" ref="K25:K27" si="19">SUM(H25:I25)</f>
        <v>2551.0204081632655</v>
      </c>
    </row>
    <row r="26" spans="1:11" s="1" customFormat="1">
      <c r="A26" s="19">
        <v>45029</v>
      </c>
      <c r="B26" s="5" t="s">
        <v>225</v>
      </c>
      <c r="C26" s="7">
        <f t="shared" si="16"/>
        <v>204.08163265306123</v>
      </c>
      <c r="D26" s="5" t="s">
        <v>17</v>
      </c>
      <c r="E26" s="6">
        <v>2450</v>
      </c>
      <c r="F26" s="6">
        <v>2450</v>
      </c>
      <c r="G26" s="17" t="s">
        <v>15</v>
      </c>
      <c r="H26" s="7">
        <f t="shared" si="17"/>
        <v>0</v>
      </c>
      <c r="I26" s="6" t="s">
        <v>15</v>
      </c>
      <c r="J26" s="8">
        <f t="shared" si="18"/>
        <v>0</v>
      </c>
      <c r="K26" s="8">
        <f t="shared" si="19"/>
        <v>0</v>
      </c>
    </row>
    <row r="27" spans="1:11" s="1" customFormat="1">
      <c r="A27" s="19">
        <v>45027</v>
      </c>
      <c r="B27" s="5" t="s">
        <v>146</v>
      </c>
      <c r="C27" s="7">
        <f t="shared" si="16"/>
        <v>390.32006245120999</v>
      </c>
      <c r="D27" s="5" t="s">
        <v>17</v>
      </c>
      <c r="E27" s="6">
        <v>1281</v>
      </c>
      <c r="F27" s="6">
        <v>1281</v>
      </c>
      <c r="G27" s="17" t="s">
        <v>15</v>
      </c>
      <c r="H27" s="7">
        <f t="shared" si="17"/>
        <v>0</v>
      </c>
      <c r="I27" s="6" t="s">
        <v>15</v>
      </c>
      <c r="J27" s="8">
        <f t="shared" si="18"/>
        <v>0</v>
      </c>
      <c r="K27" s="8">
        <f t="shared" si="19"/>
        <v>0</v>
      </c>
    </row>
    <row r="28" spans="1:11" s="1" customFormat="1">
      <c r="A28" s="19">
        <v>45021</v>
      </c>
      <c r="B28" s="5" t="s">
        <v>227</v>
      </c>
      <c r="C28" s="7">
        <f t="shared" ref="C28" si="20">500000/E28</f>
        <v>593.82422802850351</v>
      </c>
      <c r="D28" s="5" t="s">
        <v>17</v>
      </c>
      <c r="E28" s="6">
        <v>842</v>
      </c>
      <c r="F28" s="6">
        <v>835</v>
      </c>
      <c r="G28" s="17" t="s">
        <v>15</v>
      </c>
      <c r="H28" s="7">
        <f t="shared" ref="H28" si="21">IF(D28="LONG", F28-E28, E28-F28)*C28</f>
        <v>-4156.769596199525</v>
      </c>
      <c r="I28" s="6" t="s">
        <v>15</v>
      </c>
      <c r="J28" s="8">
        <f t="shared" ref="J28" si="22">IF(D28 = "LONG",F28-E28, E28-F28)</f>
        <v>-7</v>
      </c>
      <c r="K28" s="8">
        <f t="shared" ref="K28" si="23">SUM(H28:I28)</f>
        <v>-4156.769596199525</v>
      </c>
    </row>
    <row r="29" spans="1:11" s="1" customFormat="1">
      <c r="A29" s="19">
        <v>45016</v>
      </c>
      <c r="B29" s="5" t="s">
        <v>137</v>
      </c>
      <c r="C29" s="7">
        <f t="shared" ref="C29:C32" si="24">500000/E29</f>
        <v>950.57034220532319</v>
      </c>
      <c r="D29" s="5" t="s">
        <v>17</v>
      </c>
      <c r="E29" s="6">
        <v>526</v>
      </c>
      <c r="F29" s="6">
        <v>531</v>
      </c>
      <c r="G29" s="17" t="s">
        <v>15</v>
      </c>
      <c r="H29" s="7">
        <f t="shared" ref="H29:H32" si="25">IF(D29="LONG", F29-E29, E29-F29)*C29</f>
        <v>4752.8517110266157</v>
      </c>
      <c r="I29" s="6" t="s">
        <v>15</v>
      </c>
      <c r="J29" s="8">
        <f t="shared" ref="J29:J32" si="26">IF(D29 = "LONG",F29-E29, E29-F29)</f>
        <v>5</v>
      </c>
      <c r="K29" s="8">
        <f t="shared" ref="K29:K32" si="27">SUM(H29:I29)</f>
        <v>4752.8517110266157</v>
      </c>
    </row>
    <row r="30" spans="1:11" s="1" customFormat="1">
      <c r="A30" s="19">
        <v>45014</v>
      </c>
      <c r="B30" s="5" t="s">
        <v>226</v>
      </c>
      <c r="C30" s="7">
        <f t="shared" si="24"/>
        <v>765.69678407350693</v>
      </c>
      <c r="D30" s="5" t="s">
        <v>17</v>
      </c>
      <c r="E30" s="6">
        <v>653</v>
      </c>
      <c r="F30" s="6">
        <v>659</v>
      </c>
      <c r="G30" s="17" t="s">
        <v>15</v>
      </c>
      <c r="H30" s="7">
        <f t="shared" si="25"/>
        <v>4594.1807044410416</v>
      </c>
      <c r="I30" s="6" t="s">
        <v>15</v>
      </c>
      <c r="J30" s="8">
        <f t="shared" si="26"/>
        <v>6</v>
      </c>
      <c r="K30" s="8">
        <f t="shared" si="27"/>
        <v>4594.1807044410416</v>
      </c>
    </row>
    <row r="31" spans="1:11" s="1" customFormat="1">
      <c r="A31" s="19">
        <v>45006</v>
      </c>
      <c r="B31" s="5" t="s">
        <v>225</v>
      </c>
      <c r="C31" s="7">
        <f t="shared" si="24"/>
        <v>213.21961620469082</v>
      </c>
      <c r="D31" s="5" t="s">
        <v>17</v>
      </c>
      <c r="E31" s="6">
        <v>2345</v>
      </c>
      <c r="F31" s="6">
        <v>2365</v>
      </c>
      <c r="G31" s="17" t="s">
        <v>15</v>
      </c>
      <c r="H31" s="7">
        <f t="shared" si="25"/>
        <v>4264.3923240938166</v>
      </c>
      <c r="I31" s="6" t="s">
        <v>15</v>
      </c>
      <c r="J31" s="8">
        <f t="shared" si="26"/>
        <v>20</v>
      </c>
      <c r="K31" s="8">
        <f t="shared" si="27"/>
        <v>4264.3923240938166</v>
      </c>
    </row>
    <row r="32" spans="1:11" s="1" customFormat="1">
      <c r="A32" s="19">
        <v>45001</v>
      </c>
      <c r="B32" s="5" t="s">
        <v>224</v>
      </c>
      <c r="C32" s="7">
        <f t="shared" si="24"/>
        <v>86.956521739130437</v>
      </c>
      <c r="D32" s="5" t="s">
        <v>17</v>
      </c>
      <c r="E32" s="6">
        <v>5750</v>
      </c>
      <c r="F32" s="6">
        <v>5710</v>
      </c>
      <c r="G32" s="17" t="s">
        <v>15</v>
      </c>
      <c r="H32" s="7">
        <f t="shared" si="25"/>
        <v>-3478.2608695652175</v>
      </c>
      <c r="I32" s="6" t="s">
        <v>15</v>
      </c>
      <c r="J32" s="8">
        <f t="shared" si="26"/>
        <v>-40</v>
      </c>
      <c r="K32" s="8">
        <f t="shared" si="27"/>
        <v>-3478.2608695652175</v>
      </c>
    </row>
    <row r="33" spans="1:11" s="1" customFormat="1">
      <c r="A33" s="19">
        <v>44995</v>
      </c>
      <c r="B33" s="5" t="s">
        <v>183</v>
      </c>
      <c r="C33" s="7">
        <f t="shared" ref="C33" si="28">500000/E33</f>
        <v>274.423710208562</v>
      </c>
      <c r="D33" s="5" t="s">
        <v>17</v>
      </c>
      <c r="E33" s="6">
        <v>1822</v>
      </c>
      <c r="F33" s="6">
        <v>1824</v>
      </c>
      <c r="G33" s="17" t="s">
        <v>15</v>
      </c>
      <c r="H33" s="7">
        <f t="shared" ref="H33" si="29">IF(D33="LONG", F33-E33, E33-F33)*C33</f>
        <v>548.847420417124</v>
      </c>
      <c r="I33" s="6" t="s">
        <v>15</v>
      </c>
      <c r="J33" s="8">
        <f t="shared" ref="J33" si="30">IF(D33 = "LONG",F33-E33, E33-F33)</f>
        <v>2</v>
      </c>
      <c r="K33" s="8">
        <f t="shared" ref="K33" si="31">SUM(H33:I33)</f>
        <v>548.847420417124</v>
      </c>
    </row>
    <row r="34" spans="1:11" s="1" customFormat="1">
      <c r="A34" s="4">
        <v>44984</v>
      </c>
      <c r="B34" s="5" t="s">
        <v>193</v>
      </c>
      <c r="C34" s="7">
        <f t="shared" ref="C34:C37" si="32">500000/E34</f>
        <v>195.3125</v>
      </c>
      <c r="D34" s="5" t="s">
        <v>17</v>
      </c>
      <c r="E34" s="6">
        <v>2560</v>
      </c>
      <c r="F34" s="6">
        <v>2575</v>
      </c>
      <c r="G34" s="17" t="s">
        <v>15</v>
      </c>
      <c r="H34" s="7">
        <f t="shared" ref="H34:H37" si="33">IF(D34="LONG", F34-E34, E34-F34)*C34</f>
        <v>2929.6875</v>
      </c>
      <c r="I34" s="6" t="s">
        <v>15</v>
      </c>
      <c r="J34" s="8">
        <f t="shared" ref="J34:J37" si="34">IF(D34 = "LONG",F34-E34, E34-F34)</f>
        <v>15</v>
      </c>
      <c r="K34" s="8">
        <f t="shared" ref="K34:K37" si="35">SUM(H34:I34)</f>
        <v>2929.6875</v>
      </c>
    </row>
    <row r="35" spans="1:11" s="1" customFormat="1">
      <c r="A35" s="4">
        <v>44981</v>
      </c>
      <c r="B35" s="5" t="s">
        <v>223</v>
      </c>
      <c r="C35" s="7">
        <f t="shared" si="32"/>
        <v>1002.0040080160321</v>
      </c>
      <c r="D35" s="5" t="s">
        <v>17</v>
      </c>
      <c r="E35" s="6">
        <v>499</v>
      </c>
      <c r="F35" s="6">
        <v>505</v>
      </c>
      <c r="G35" s="17" t="s">
        <v>15</v>
      </c>
      <c r="H35" s="7">
        <f t="shared" si="33"/>
        <v>6012.0240480961929</v>
      </c>
      <c r="I35" s="6" t="s">
        <v>15</v>
      </c>
      <c r="J35" s="8">
        <f t="shared" si="34"/>
        <v>6</v>
      </c>
      <c r="K35" s="8">
        <f t="shared" si="35"/>
        <v>6012.0240480961929</v>
      </c>
    </row>
    <row r="36" spans="1:11" s="1" customFormat="1">
      <c r="A36" s="4">
        <v>44980</v>
      </c>
      <c r="B36" s="5" t="s">
        <v>181</v>
      </c>
      <c r="C36" s="7">
        <f t="shared" si="32"/>
        <v>258.79917184265008</v>
      </c>
      <c r="D36" s="5" t="s">
        <v>17</v>
      </c>
      <c r="E36" s="6">
        <v>1932</v>
      </c>
      <c r="F36" s="6">
        <v>1912</v>
      </c>
      <c r="G36" s="17" t="s">
        <v>15</v>
      </c>
      <c r="H36" s="7">
        <f t="shared" si="33"/>
        <v>-5175.9834368530019</v>
      </c>
      <c r="I36" s="6" t="s">
        <v>15</v>
      </c>
      <c r="J36" s="8">
        <f t="shared" si="34"/>
        <v>-20</v>
      </c>
      <c r="K36" s="8">
        <f t="shared" si="35"/>
        <v>-5175.9834368530019</v>
      </c>
    </row>
    <row r="37" spans="1:11" s="1" customFormat="1">
      <c r="A37" s="4">
        <v>44979</v>
      </c>
      <c r="B37" s="5" t="s">
        <v>222</v>
      </c>
      <c r="C37" s="7">
        <f t="shared" si="32"/>
        <v>264.27061310782238</v>
      </c>
      <c r="D37" s="5" t="s">
        <v>14</v>
      </c>
      <c r="E37" s="6">
        <v>1892</v>
      </c>
      <c r="F37" s="6">
        <v>1875</v>
      </c>
      <c r="G37" s="17" t="s">
        <v>15</v>
      </c>
      <c r="H37" s="7">
        <f t="shared" si="33"/>
        <v>4492.6004228329803</v>
      </c>
      <c r="I37" s="6" t="s">
        <v>15</v>
      </c>
      <c r="J37" s="8">
        <f t="shared" si="34"/>
        <v>17</v>
      </c>
      <c r="K37" s="8">
        <f t="shared" si="35"/>
        <v>4492.6004228329803</v>
      </c>
    </row>
    <row r="38" spans="1:11" s="1" customFormat="1">
      <c r="A38" s="4">
        <v>44978</v>
      </c>
      <c r="B38" s="5" t="s">
        <v>45</v>
      </c>
      <c r="C38" s="7">
        <f t="shared" ref="C38:C42" si="36">500000/E38</f>
        <v>268.5284640171858</v>
      </c>
      <c r="D38" s="5" t="s">
        <v>17</v>
      </c>
      <c r="E38" s="6">
        <v>1862</v>
      </c>
      <c r="F38" s="6">
        <v>1840</v>
      </c>
      <c r="G38" s="17" t="s">
        <v>15</v>
      </c>
      <c r="H38" s="7">
        <f t="shared" ref="H38:H42" si="37">IF(D38="LONG", F38-E38, E38-F38)*C38</f>
        <v>-5907.6262083780875</v>
      </c>
      <c r="I38" s="6" t="s">
        <v>15</v>
      </c>
      <c r="J38" s="8">
        <f t="shared" ref="J38:J42" si="38">IF(D38 = "LONG",F38-E38, E38-F38)</f>
        <v>-22</v>
      </c>
      <c r="K38" s="8">
        <f t="shared" ref="K38:K42" si="39">SUM(H38:I38)</f>
        <v>-5907.6262083780875</v>
      </c>
    </row>
    <row r="39" spans="1:11" s="1" customFormat="1">
      <c r="A39" s="4">
        <v>44977</v>
      </c>
      <c r="B39" s="5" t="s">
        <v>221</v>
      </c>
      <c r="C39" s="7">
        <v>5000</v>
      </c>
      <c r="D39" s="5" t="s">
        <v>17</v>
      </c>
      <c r="E39" s="6">
        <v>85</v>
      </c>
      <c r="F39" s="6">
        <v>103</v>
      </c>
      <c r="G39" s="17" t="s">
        <v>15</v>
      </c>
      <c r="H39" s="7">
        <f t="shared" si="37"/>
        <v>90000</v>
      </c>
      <c r="I39" s="6" t="s">
        <v>15</v>
      </c>
      <c r="J39" s="8">
        <f t="shared" si="38"/>
        <v>18</v>
      </c>
      <c r="K39" s="8">
        <f t="shared" si="39"/>
        <v>90000</v>
      </c>
    </row>
    <row r="40" spans="1:11" s="1" customFormat="1">
      <c r="A40" s="4">
        <v>44974</v>
      </c>
      <c r="B40" s="5" t="s">
        <v>220</v>
      </c>
      <c r="C40" s="7">
        <f t="shared" si="36"/>
        <v>270.12425715829283</v>
      </c>
      <c r="D40" s="5" t="s">
        <v>17</v>
      </c>
      <c r="E40" s="6">
        <v>1851</v>
      </c>
      <c r="F40" s="6">
        <v>1830</v>
      </c>
      <c r="G40" s="17" t="s">
        <v>15</v>
      </c>
      <c r="H40" s="7">
        <f t="shared" si="37"/>
        <v>-5672.6094003241496</v>
      </c>
      <c r="I40" s="6" t="s">
        <v>15</v>
      </c>
      <c r="J40" s="8">
        <f t="shared" si="38"/>
        <v>-21</v>
      </c>
      <c r="K40" s="8">
        <f t="shared" si="39"/>
        <v>-5672.6094003241496</v>
      </c>
    </row>
    <row r="41" spans="1:11" s="1" customFormat="1">
      <c r="A41" s="4">
        <v>44973</v>
      </c>
      <c r="B41" s="5" t="s">
        <v>206</v>
      </c>
      <c r="C41" s="7">
        <f t="shared" si="36"/>
        <v>74.404761904761898</v>
      </c>
      <c r="D41" s="5" t="s">
        <v>17</v>
      </c>
      <c r="E41" s="6">
        <v>6720</v>
      </c>
      <c r="F41" s="6">
        <v>6760</v>
      </c>
      <c r="G41" s="17" t="s">
        <v>15</v>
      </c>
      <c r="H41" s="7">
        <f t="shared" si="37"/>
        <v>2976.1904761904761</v>
      </c>
      <c r="I41" s="6" t="s">
        <v>15</v>
      </c>
      <c r="J41" s="8">
        <f t="shared" si="38"/>
        <v>40</v>
      </c>
      <c r="K41" s="8">
        <f t="shared" si="39"/>
        <v>2976.1904761904761</v>
      </c>
    </row>
    <row r="42" spans="1:11" s="1" customFormat="1">
      <c r="A42" s="4">
        <v>44971</v>
      </c>
      <c r="B42" s="58" t="s">
        <v>219</v>
      </c>
      <c r="C42" s="7">
        <f t="shared" si="36"/>
        <v>877.19298245614038</v>
      </c>
      <c r="D42" s="5" t="s">
        <v>17</v>
      </c>
      <c r="E42" s="6">
        <v>570</v>
      </c>
      <c r="F42" s="6">
        <v>580</v>
      </c>
      <c r="G42" s="17" t="s">
        <v>15</v>
      </c>
      <c r="H42" s="7">
        <f t="shared" si="37"/>
        <v>8771.9298245614045</v>
      </c>
      <c r="I42" s="6" t="s">
        <v>15</v>
      </c>
      <c r="J42" s="8">
        <f t="shared" si="38"/>
        <v>10</v>
      </c>
      <c r="K42" s="8">
        <f t="shared" si="39"/>
        <v>8771.9298245614045</v>
      </c>
    </row>
    <row r="43" spans="1:11" s="1" customFormat="1">
      <c r="A43" s="4">
        <v>44944</v>
      </c>
      <c r="B43" s="5" t="s">
        <v>218</v>
      </c>
      <c r="C43" s="7">
        <f t="shared" ref="C43:C49" si="40">500000/E43</f>
        <v>545.8515283842795</v>
      </c>
      <c r="D43" s="5" t="s">
        <v>17</v>
      </c>
      <c r="E43" s="6">
        <v>916</v>
      </c>
      <c r="F43" s="6">
        <v>924</v>
      </c>
      <c r="G43" s="17" t="s">
        <v>15</v>
      </c>
      <c r="H43" s="7">
        <f t="shared" ref="H43:H49" si="41">IF(D43="LONG", F43-E43, E43-F43)*C43</f>
        <v>4366.812227074236</v>
      </c>
      <c r="I43" s="6" t="s">
        <v>15</v>
      </c>
      <c r="J43" s="8">
        <f t="shared" ref="J43:J49" si="42">IF(D43 = "LONG",F43-E43, E43-F43)</f>
        <v>8</v>
      </c>
      <c r="K43" s="8">
        <f t="shared" ref="K43:K49" si="43">SUM(H43:I43)</f>
        <v>4366.812227074236</v>
      </c>
    </row>
    <row r="44" spans="1:11" s="1" customFormat="1">
      <c r="A44" s="4">
        <v>44943</v>
      </c>
      <c r="B44" s="5" t="s">
        <v>217</v>
      </c>
      <c r="C44" s="7">
        <f t="shared" si="40"/>
        <v>206.95364238410596</v>
      </c>
      <c r="D44" s="5" t="s">
        <v>17</v>
      </c>
      <c r="E44" s="6">
        <v>2416</v>
      </c>
      <c r="F44" s="6">
        <v>2400</v>
      </c>
      <c r="G44" s="17" t="s">
        <v>15</v>
      </c>
      <c r="H44" s="7">
        <f t="shared" si="41"/>
        <v>-3311.2582781456954</v>
      </c>
      <c r="I44" s="6" t="s">
        <v>15</v>
      </c>
      <c r="J44" s="8">
        <f t="shared" si="42"/>
        <v>-16</v>
      </c>
      <c r="K44" s="8">
        <f t="shared" si="43"/>
        <v>-3311.2582781456954</v>
      </c>
    </row>
    <row r="45" spans="1:11" s="1" customFormat="1">
      <c r="A45" s="4">
        <v>44939</v>
      </c>
      <c r="B45" s="5" t="s">
        <v>216</v>
      </c>
      <c r="C45" s="7">
        <f t="shared" si="40"/>
        <v>160.25641025641025</v>
      </c>
      <c r="D45" s="5" t="s">
        <v>17</v>
      </c>
      <c r="E45" s="6">
        <v>3120</v>
      </c>
      <c r="F45" s="6">
        <v>3145</v>
      </c>
      <c r="G45" s="17" t="s">
        <v>15</v>
      </c>
      <c r="H45" s="7">
        <f t="shared" si="41"/>
        <v>4006.4102564102564</v>
      </c>
      <c r="I45" s="6" t="s">
        <v>15</v>
      </c>
      <c r="J45" s="8">
        <f t="shared" si="42"/>
        <v>25</v>
      </c>
      <c r="K45" s="8">
        <f t="shared" si="43"/>
        <v>4006.4102564102564</v>
      </c>
    </row>
    <row r="46" spans="1:11" s="1" customFormat="1">
      <c r="A46" s="4">
        <v>44932</v>
      </c>
      <c r="B46" s="5" t="s">
        <v>215</v>
      </c>
      <c r="C46" s="7">
        <f t="shared" si="40"/>
        <v>1231.5270935960591</v>
      </c>
      <c r="D46" s="5" t="s">
        <v>17</v>
      </c>
      <c r="E46" s="6">
        <v>406</v>
      </c>
      <c r="F46" s="6">
        <v>411</v>
      </c>
      <c r="G46" s="17" t="s">
        <v>15</v>
      </c>
      <c r="H46" s="7">
        <f t="shared" si="41"/>
        <v>6157.6354679802953</v>
      </c>
      <c r="I46" s="6" t="s">
        <v>15</v>
      </c>
      <c r="J46" s="8">
        <f t="shared" si="42"/>
        <v>5</v>
      </c>
      <c r="K46" s="8">
        <f t="shared" si="43"/>
        <v>6157.6354679802953</v>
      </c>
    </row>
    <row r="47" spans="1:11" s="1" customFormat="1">
      <c r="A47" s="4">
        <v>44930</v>
      </c>
      <c r="B47" s="5" t="s">
        <v>214</v>
      </c>
      <c r="C47" s="7">
        <f t="shared" si="40"/>
        <v>181.29079042784628</v>
      </c>
      <c r="D47" s="5" t="s">
        <v>14</v>
      </c>
      <c r="E47" s="6">
        <v>2758</v>
      </c>
      <c r="F47" s="6">
        <v>2740</v>
      </c>
      <c r="G47" s="17" t="s">
        <v>15</v>
      </c>
      <c r="H47" s="7">
        <f t="shared" si="41"/>
        <v>3263.2342277012331</v>
      </c>
      <c r="I47" s="6" t="s">
        <v>15</v>
      </c>
      <c r="J47" s="8">
        <f t="shared" si="42"/>
        <v>18</v>
      </c>
      <c r="K47" s="8">
        <f t="shared" si="43"/>
        <v>3263.2342277012331</v>
      </c>
    </row>
    <row r="48" spans="1:11" s="1" customFormat="1">
      <c r="A48" s="4">
        <v>44929</v>
      </c>
      <c r="B48" s="5" t="s">
        <v>135</v>
      </c>
      <c r="C48" s="7">
        <f t="shared" si="40"/>
        <v>700.28011204481788</v>
      </c>
      <c r="D48" s="5" t="s">
        <v>17</v>
      </c>
      <c r="E48" s="6">
        <v>714</v>
      </c>
      <c r="F48" s="6">
        <v>714</v>
      </c>
      <c r="G48" s="17" t="s">
        <v>15</v>
      </c>
      <c r="H48" s="7">
        <f t="shared" si="41"/>
        <v>0</v>
      </c>
      <c r="I48" s="6" t="s">
        <v>15</v>
      </c>
      <c r="J48" s="8">
        <f t="shared" si="42"/>
        <v>0</v>
      </c>
      <c r="K48" s="8">
        <f t="shared" si="43"/>
        <v>0</v>
      </c>
    </row>
    <row r="49" spans="1:11" s="1" customFormat="1">
      <c r="A49" s="4">
        <v>44925</v>
      </c>
      <c r="B49" s="5" t="s">
        <v>213</v>
      </c>
      <c r="C49" s="7">
        <f t="shared" si="40"/>
        <v>683.06010928961746</v>
      </c>
      <c r="D49" s="5" t="s">
        <v>17</v>
      </c>
      <c r="E49" s="6">
        <v>732</v>
      </c>
      <c r="F49" s="6">
        <v>738</v>
      </c>
      <c r="G49" s="17" t="s">
        <v>15</v>
      </c>
      <c r="H49" s="7">
        <f t="shared" si="41"/>
        <v>4098.3606557377043</v>
      </c>
      <c r="I49" s="6" t="s">
        <v>15</v>
      </c>
      <c r="J49" s="8">
        <f t="shared" si="42"/>
        <v>6</v>
      </c>
      <c r="K49" s="8">
        <f t="shared" si="43"/>
        <v>4098.3606557377043</v>
      </c>
    </row>
    <row r="50" spans="1:11" s="1" customFormat="1">
      <c r="A50" s="4">
        <v>44916</v>
      </c>
      <c r="B50" s="5" t="s">
        <v>212</v>
      </c>
      <c r="C50" s="7">
        <f t="shared" ref="C50:C51" si="44">500000/E50</f>
        <v>400.64102564102564</v>
      </c>
      <c r="D50" s="5" t="s">
        <v>17</v>
      </c>
      <c r="E50" s="6">
        <v>1248</v>
      </c>
      <c r="F50" s="6">
        <v>1240</v>
      </c>
      <c r="G50" s="17" t="s">
        <v>15</v>
      </c>
      <c r="H50" s="7">
        <f t="shared" ref="H50:H51" si="45">IF(D50="LONG", F50-E50, E50-F50)*C50</f>
        <v>-3205.1282051282051</v>
      </c>
      <c r="I50" s="6" t="s">
        <v>15</v>
      </c>
      <c r="J50" s="8">
        <f t="shared" ref="J50:J51" si="46">IF(D50 = "LONG",F50-E50, E50-F50)</f>
        <v>-8</v>
      </c>
      <c r="K50" s="8">
        <f t="shared" ref="K50:K51" si="47">SUM(H50:I50)</f>
        <v>-3205.1282051282051</v>
      </c>
    </row>
    <row r="51" spans="1:11" s="1" customFormat="1">
      <c r="A51" s="4">
        <v>44915</v>
      </c>
      <c r="B51" s="5" t="s">
        <v>211</v>
      </c>
      <c r="C51" s="7">
        <f t="shared" si="44"/>
        <v>120.88974854932302</v>
      </c>
      <c r="D51" s="5" t="s">
        <v>17</v>
      </c>
      <c r="E51" s="6">
        <v>4136</v>
      </c>
      <c r="F51" s="6">
        <v>4160</v>
      </c>
      <c r="G51" s="17" t="s">
        <v>15</v>
      </c>
      <c r="H51" s="7">
        <f t="shared" si="45"/>
        <v>2901.3539651837523</v>
      </c>
      <c r="I51" s="6" t="s">
        <v>15</v>
      </c>
      <c r="J51" s="8">
        <f t="shared" si="46"/>
        <v>24</v>
      </c>
      <c r="K51" s="8">
        <f t="shared" si="47"/>
        <v>2901.3539651837523</v>
      </c>
    </row>
    <row r="52" spans="1:11" s="1" customFormat="1">
      <c r="A52" s="4">
        <v>44915</v>
      </c>
      <c r="B52" s="5" t="s">
        <v>210</v>
      </c>
      <c r="C52" s="7">
        <f t="shared" ref="C52:C58" si="48">500000/E52</f>
        <v>1340.4825737265417</v>
      </c>
      <c r="D52" s="5" t="s">
        <v>17</v>
      </c>
      <c r="E52" s="6">
        <v>373</v>
      </c>
      <c r="F52" s="6">
        <v>378</v>
      </c>
      <c r="G52" s="17" t="s">
        <v>15</v>
      </c>
      <c r="H52" s="7">
        <f t="shared" ref="H52:H58" si="49">IF(D52="LONG", F52-E52, E52-F52)*C52</f>
        <v>6702.4128686327085</v>
      </c>
      <c r="I52" s="6" t="s">
        <v>15</v>
      </c>
      <c r="J52" s="8">
        <f t="shared" ref="J52:J58" si="50">IF(D52 = "LONG",F52-E52, E52-F52)</f>
        <v>5</v>
      </c>
      <c r="K52" s="8">
        <f t="shared" ref="K52:K58" si="51">SUM(H52:I52)</f>
        <v>6702.4128686327085</v>
      </c>
    </row>
    <row r="53" spans="1:11" s="1" customFormat="1">
      <c r="A53" s="4">
        <v>44904</v>
      </c>
      <c r="B53" s="5" t="s">
        <v>209</v>
      </c>
      <c r="C53" s="7">
        <f t="shared" si="48"/>
        <v>854.70085470085473</v>
      </c>
      <c r="D53" s="5" t="s">
        <v>17</v>
      </c>
      <c r="E53" s="6">
        <v>585</v>
      </c>
      <c r="F53" s="6">
        <v>590</v>
      </c>
      <c r="G53" s="17" t="s">
        <v>15</v>
      </c>
      <c r="H53" s="7">
        <f t="shared" si="49"/>
        <v>4273.5042735042734</v>
      </c>
      <c r="I53" s="6" t="s">
        <v>15</v>
      </c>
      <c r="J53" s="8">
        <f t="shared" si="50"/>
        <v>5</v>
      </c>
      <c r="K53" s="8">
        <f t="shared" si="51"/>
        <v>4273.5042735042734</v>
      </c>
    </row>
    <row r="54" spans="1:11" s="1" customFormat="1">
      <c r="A54" s="4">
        <v>44901</v>
      </c>
      <c r="B54" s="5" t="s">
        <v>208</v>
      </c>
      <c r="C54" s="7">
        <f t="shared" si="48"/>
        <v>1116.0714285714287</v>
      </c>
      <c r="D54" s="5" t="s">
        <v>17</v>
      </c>
      <c r="E54" s="6">
        <v>448</v>
      </c>
      <c r="F54" s="6">
        <v>454</v>
      </c>
      <c r="G54" s="17" t="s">
        <v>15</v>
      </c>
      <c r="H54" s="7">
        <f t="shared" si="49"/>
        <v>6696.4285714285725</v>
      </c>
      <c r="I54" s="6" t="s">
        <v>15</v>
      </c>
      <c r="J54" s="8">
        <f t="shared" si="50"/>
        <v>6</v>
      </c>
      <c r="K54" s="8">
        <f t="shared" si="51"/>
        <v>6696.4285714285725</v>
      </c>
    </row>
    <row r="55" spans="1:11" s="1" customFormat="1">
      <c r="A55" s="4">
        <v>44896</v>
      </c>
      <c r="B55" s="5" t="s">
        <v>207</v>
      </c>
      <c r="C55" s="7">
        <f t="shared" si="48"/>
        <v>946.969696969697</v>
      </c>
      <c r="D55" s="5" t="s">
        <v>17</v>
      </c>
      <c r="E55" s="6">
        <v>528</v>
      </c>
      <c r="F55" s="6">
        <v>521</v>
      </c>
      <c r="G55" s="17" t="s">
        <v>15</v>
      </c>
      <c r="H55" s="7">
        <f t="shared" si="49"/>
        <v>-6628.787878787879</v>
      </c>
      <c r="I55" s="6" t="s">
        <v>15</v>
      </c>
      <c r="J55" s="8">
        <f t="shared" si="50"/>
        <v>-7</v>
      </c>
      <c r="K55" s="8">
        <f t="shared" si="51"/>
        <v>-6628.787878787879</v>
      </c>
    </row>
    <row r="56" spans="1:11" s="1" customFormat="1">
      <c r="A56" s="4">
        <v>44895</v>
      </c>
      <c r="B56" s="5" t="s">
        <v>206</v>
      </c>
      <c r="C56" s="7">
        <f t="shared" si="48"/>
        <v>72.568940493468801</v>
      </c>
      <c r="D56" s="5" t="s">
        <v>17</v>
      </c>
      <c r="E56" s="6">
        <v>6890</v>
      </c>
      <c r="F56" s="6">
        <v>6940</v>
      </c>
      <c r="G56" s="17" t="s">
        <v>15</v>
      </c>
      <c r="H56" s="7">
        <f t="shared" si="49"/>
        <v>3628.44702467344</v>
      </c>
      <c r="I56" s="6" t="s">
        <v>15</v>
      </c>
      <c r="J56" s="8">
        <f t="shared" si="50"/>
        <v>50</v>
      </c>
      <c r="K56" s="8">
        <f t="shared" si="51"/>
        <v>3628.44702467344</v>
      </c>
    </row>
    <row r="57" spans="1:11" s="1" customFormat="1">
      <c r="A57" s="4">
        <v>44894</v>
      </c>
      <c r="B57" s="5" t="s">
        <v>205</v>
      </c>
      <c r="C57" s="7">
        <f t="shared" si="48"/>
        <v>400</v>
      </c>
      <c r="D57" s="5" t="s">
        <v>17</v>
      </c>
      <c r="E57" s="6">
        <v>1250</v>
      </c>
      <c r="F57" s="6">
        <v>1260</v>
      </c>
      <c r="G57" s="17" t="s">
        <v>15</v>
      </c>
      <c r="H57" s="7">
        <f t="shared" si="49"/>
        <v>4000</v>
      </c>
      <c r="I57" s="6" t="s">
        <v>15</v>
      </c>
      <c r="J57" s="8">
        <f t="shared" si="50"/>
        <v>10</v>
      </c>
      <c r="K57" s="8">
        <f t="shared" si="51"/>
        <v>4000</v>
      </c>
    </row>
    <row r="58" spans="1:11" s="1" customFormat="1">
      <c r="A58" s="4">
        <v>44889</v>
      </c>
      <c r="B58" s="5" t="s">
        <v>204</v>
      </c>
      <c r="C58" s="7">
        <f t="shared" si="48"/>
        <v>260.41666666666669</v>
      </c>
      <c r="D58" s="5" t="s">
        <v>17</v>
      </c>
      <c r="E58" s="6">
        <v>1920</v>
      </c>
      <c r="F58" s="6">
        <v>1935</v>
      </c>
      <c r="G58" s="17" t="s">
        <v>15</v>
      </c>
      <c r="H58" s="7">
        <f t="shared" si="49"/>
        <v>3906.2500000000005</v>
      </c>
      <c r="I58" s="6" t="s">
        <v>15</v>
      </c>
      <c r="J58" s="8">
        <f t="shared" si="50"/>
        <v>15</v>
      </c>
      <c r="K58" s="8">
        <f t="shared" si="51"/>
        <v>3906.2500000000005</v>
      </c>
    </row>
    <row r="59" spans="1:11" s="1" customFormat="1">
      <c r="A59" s="4">
        <v>44889</v>
      </c>
      <c r="B59" s="5" t="s">
        <v>204</v>
      </c>
      <c r="C59" s="7">
        <f t="shared" ref="C59:C65" si="52">500000/E59</f>
        <v>260.41666666666669</v>
      </c>
      <c r="D59" s="5" t="s">
        <v>17</v>
      </c>
      <c r="E59" s="6">
        <v>1920</v>
      </c>
      <c r="F59" s="6">
        <v>1935</v>
      </c>
      <c r="G59" s="17" t="s">
        <v>15</v>
      </c>
      <c r="H59" s="7">
        <f t="shared" ref="H59:H65" si="53">IF(D59="LONG", F59-E59, E59-F59)*C59</f>
        <v>3906.2500000000005</v>
      </c>
      <c r="I59" s="6" t="s">
        <v>15</v>
      </c>
      <c r="J59" s="8">
        <f t="shared" ref="J59:J65" si="54">IF(D59 = "LONG",F59-E59, E59-F59)</f>
        <v>15</v>
      </c>
      <c r="K59" s="8">
        <f t="shared" ref="K59:K65" si="55">SUM(H59:I59)</f>
        <v>3906.2500000000005</v>
      </c>
    </row>
    <row r="60" spans="1:11" s="1" customFormat="1">
      <c r="A60" s="4">
        <v>44883</v>
      </c>
      <c r="B60" s="5" t="s">
        <v>203</v>
      </c>
      <c r="C60" s="7">
        <f t="shared" si="52"/>
        <v>1342.2818791946308</v>
      </c>
      <c r="D60" s="5" t="s">
        <v>17</v>
      </c>
      <c r="E60" s="6">
        <v>372.5</v>
      </c>
      <c r="F60" s="6">
        <v>377</v>
      </c>
      <c r="G60" s="17" t="s">
        <v>15</v>
      </c>
      <c r="H60" s="7">
        <f t="shared" si="53"/>
        <v>6040.2684563758385</v>
      </c>
      <c r="I60" s="6" t="s">
        <v>15</v>
      </c>
      <c r="J60" s="8">
        <f t="shared" si="54"/>
        <v>4.5</v>
      </c>
      <c r="K60" s="8">
        <f t="shared" si="55"/>
        <v>6040.2684563758385</v>
      </c>
    </row>
    <row r="61" spans="1:11" s="1" customFormat="1">
      <c r="A61" s="4">
        <v>44882</v>
      </c>
      <c r="B61" s="5" t="s">
        <v>202</v>
      </c>
      <c r="C61" s="7">
        <f t="shared" si="52"/>
        <v>1598.976654940838</v>
      </c>
      <c r="D61" s="5" t="s">
        <v>17</v>
      </c>
      <c r="E61" s="6">
        <v>312.7</v>
      </c>
      <c r="F61" s="6">
        <v>317</v>
      </c>
      <c r="G61" s="17" t="s">
        <v>15</v>
      </c>
      <c r="H61" s="7">
        <f t="shared" si="53"/>
        <v>6875.5996162456213</v>
      </c>
      <c r="I61" s="6" t="s">
        <v>15</v>
      </c>
      <c r="J61" s="8">
        <f t="shared" si="54"/>
        <v>4.3000000000000114</v>
      </c>
      <c r="K61" s="8">
        <f t="shared" si="55"/>
        <v>6875.5996162456213</v>
      </c>
    </row>
    <row r="62" spans="1:11" s="1" customFormat="1">
      <c r="A62" s="4">
        <v>44880</v>
      </c>
      <c r="B62" s="5" t="s">
        <v>136</v>
      </c>
      <c r="C62" s="7">
        <f t="shared" si="52"/>
        <v>734.2143906020558</v>
      </c>
      <c r="D62" s="5" t="s">
        <v>17</v>
      </c>
      <c r="E62" s="6">
        <v>681</v>
      </c>
      <c r="F62" s="6">
        <v>674</v>
      </c>
      <c r="G62" s="17" t="s">
        <v>15</v>
      </c>
      <c r="H62" s="7">
        <f t="shared" si="53"/>
        <v>-5139.5007342143908</v>
      </c>
      <c r="I62" s="6" t="s">
        <v>15</v>
      </c>
      <c r="J62" s="8">
        <f t="shared" si="54"/>
        <v>-7</v>
      </c>
      <c r="K62" s="8">
        <f t="shared" si="55"/>
        <v>-5139.5007342143908</v>
      </c>
    </row>
    <row r="63" spans="1:11" s="1" customFormat="1">
      <c r="A63" s="4">
        <v>44869</v>
      </c>
      <c r="B63" s="5" t="s">
        <v>201</v>
      </c>
      <c r="C63" s="7">
        <f t="shared" si="52"/>
        <v>1176.4705882352941</v>
      </c>
      <c r="D63" s="5" t="s">
        <v>17</v>
      </c>
      <c r="E63" s="6">
        <v>425</v>
      </c>
      <c r="F63" s="6">
        <v>430</v>
      </c>
      <c r="G63" s="17" t="s">
        <v>15</v>
      </c>
      <c r="H63" s="7">
        <f t="shared" si="53"/>
        <v>5882.3529411764703</v>
      </c>
      <c r="I63" s="6" t="s">
        <v>15</v>
      </c>
      <c r="J63" s="8">
        <f t="shared" si="54"/>
        <v>5</v>
      </c>
      <c r="K63" s="8">
        <f t="shared" si="55"/>
        <v>5882.3529411764703</v>
      </c>
    </row>
    <row r="64" spans="1:11" s="1" customFormat="1">
      <c r="A64" s="4">
        <v>44868</v>
      </c>
      <c r="B64" s="5" t="s">
        <v>200</v>
      </c>
      <c r="C64" s="7">
        <f t="shared" si="52"/>
        <v>215.98272138228941</v>
      </c>
      <c r="D64" s="5" t="s">
        <v>14</v>
      </c>
      <c r="E64" s="6">
        <v>2315</v>
      </c>
      <c r="F64" s="6">
        <v>2295</v>
      </c>
      <c r="G64" s="17" t="s">
        <v>15</v>
      </c>
      <c r="H64" s="7">
        <f t="shared" si="53"/>
        <v>4319.654427645788</v>
      </c>
      <c r="I64" s="6" t="s">
        <v>15</v>
      </c>
      <c r="J64" s="8">
        <f t="shared" si="54"/>
        <v>20</v>
      </c>
      <c r="K64" s="8">
        <f t="shared" si="55"/>
        <v>4319.654427645788</v>
      </c>
    </row>
    <row r="65" spans="1:11" s="1" customFormat="1">
      <c r="A65" s="4">
        <v>44867</v>
      </c>
      <c r="B65" s="5" t="s">
        <v>191</v>
      </c>
      <c r="C65" s="7">
        <f t="shared" si="52"/>
        <v>361.79450072358901</v>
      </c>
      <c r="D65" s="5" t="s">
        <v>17</v>
      </c>
      <c r="E65" s="6">
        <v>1382</v>
      </c>
      <c r="F65" s="6">
        <v>1368</v>
      </c>
      <c r="G65" s="17" t="s">
        <v>15</v>
      </c>
      <c r="H65" s="7">
        <f t="shared" si="53"/>
        <v>-5065.1230101302463</v>
      </c>
      <c r="I65" s="6" t="s">
        <v>15</v>
      </c>
      <c r="J65" s="8">
        <f t="shared" si="54"/>
        <v>-14</v>
      </c>
      <c r="K65" s="8">
        <f t="shared" si="55"/>
        <v>-5065.1230101302463</v>
      </c>
    </row>
    <row r="66" spans="1:11" s="1" customFormat="1">
      <c r="A66" s="4">
        <v>44866</v>
      </c>
      <c r="B66" s="5" t="s">
        <v>199</v>
      </c>
      <c r="C66" s="7">
        <f t="shared" ref="C66:C75" si="56">500000/E66</f>
        <v>276.54867256637169</v>
      </c>
      <c r="D66" s="5" t="s">
        <v>17</v>
      </c>
      <c r="E66" s="6">
        <v>1808</v>
      </c>
      <c r="F66" s="6">
        <v>1822</v>
      </c>
      <c r="G66" s="17" t="s">
        <v>15</v>
      </c>
      <c r="H66" s="7">
        <f t="shared" ref="H66:H75" si="57">IF(D66="LONG", F66-E66, E66-F66)*C66</f>
        <v>3871.6814159292035</v>
      </c>
      <c r="I66" s="6" t="s">
        <v>15</v>
      </c>
      <c r="J66" s="8">
        <f t="shared" ref="J66:J75" si="58">IF(D66 = "LONG",F66-E66, E66-F66)</f>
        <v>14</v>
      </c>
      <c r="K66" s="8">
        <f t="shared" ref="K66:K75" si="59">SUM(H66:I66)</f>
        <v>3871.6814159292035</v>
      </c>
    </row>
    <row r="67" spans="1:11" s="1" customFormat="1">
      <c r="A67" s="4">
        <v>44861</v>
      </c>
      <c r="B67" s="5" t="s">
        <v>155</v>
      </c>
      <c r="C67" s="7">
        <f t="shared" si="56"/>
        <v>405.67951318458415</v>
      </c>
      <c r="D67" s="5" t="s">
        <v>17</v>
      </c>
      <c r="E67" s="6">
        <v>1232.5</v>
      </c>
      <c r="F67" s="6">
        <v>1242</v>
      </c>
      <c r="G67" s="17" t="s">
        <v>15</v>
      </c>
      <c r="H67" s="7">
        <f t="shared" si="57"/>
        <v>3853.9553752535494</v>
      </c>
      <c r="I67" s="6" t="s">
        <v>15</v>
      </c>
      <c r="J67" s="8">
        <f t="shared" si="58"/>
        <v>9.5</v>
      </c>
      <c r="K67" s="8">
        <f t="shared" si="59"/>
        <v>3853.9553752535494</v>
      </c>
    </row>
    <row r="68" spans="1:11" s="1" customFormat="1">
      <c r="A68" s="4">
        <v>44859</v>
      </c>
      <c r="B68" s="5" t="s">
        <v>198</v>
      </c>
      <c r="C68" s="7">
        <f t="shared" si="56"/>
        <v>624.21972534332087</v>
      </c>
      <c r="D68" s="5" t="s">
        <v>17</v>
      </c>
      <c r="E68" s="6">
        <v>801</v>
      </c>
      <c r="F68" s="6">
        <v>809</v>
      </c>
      <c r="G68" s="17" t="s">
        <v>15</v>
      </c>
      <c r="H68" s="7">
        <f t="shared" si="57"/>
        <v>4993.757802746567</v>
      </c>
      <c r="I68" s="6" t="s">
        <v>15</v>
      </c>
      <c r="J68" s="8">
        <f t="shared" si="58"/>
        <v>8</v>
      </c>
      <c r="K68" s="8">
        <f t="shared" si="59"/>
        <v>4993.757802746567</v>
      </c>
    </row>
    <row r="69" spans="1:11" s="1" customFormat="1">
      <c r="A69" s="4">
        <v>44859</v>
      </c>
      <c r="B69" s="5" t="s">
        <v>197</v>
      </c>
      <c r="C69" s="7">
        <f t="shared" si="56"/>
        <v>1002.0040080160321</v>
      </c>
      <c r="D69" s="5" t="s">
        <v>17</v>
      </c>
      <c r="E69" s="6">
        <v>499</v>
      </c>
      <c r="F69" s="6">
        <v>505</v>
      </c>
      <c r="G69" s="17" t="s">
        <v>15</v>
      </c>
      <c r="H69" s="7">
        <f t="shared" si="57"/>
        <v>6012.0240480961929</v>
      </c>
      <c r="I69" s="6" t="s">
        <v>15</v>
      </c>
      <c r="J69" s="8">
        <f t="shared" si="58"/>
        <v>6</v>
      </c>
      <c r="K69" s="8">
        <f t="shared" si="59"/>
        <v>6012.0240480961929</v>
      </c>
    </row>
    <row r="70" spans="1:11" s="1" customFormat="1">
      <c r="A70" s="4">
        <v>44854</v>
      </c>
      <c r="B70" s="5" t="s">
        <v>196</v>
      </c>
      <c r="C70" s="7">
        <f t="shared" si="56"/>
        <v>409.50040950040949</v>
      </c>
      <c r="D70" s="5" t="s">
        <v>17</v>
      </c>
      <c r="E70" s="6">
        <v>1221</v>
      </c>
      <c r="F70" s="6">
        <v>1332</v>
      </c>
      <c r="G70" s="17" t="s">
        <v>15</v>
      </c>
      <c r="H70" s="7">
        <f t="shared" si="57"/>
        <v>45454.545454545456</v>
      </c>
      <c r="I70" s="6" t="s">
        <v>15</v>
      </c>
      <c r="J70" s="8">
        <f t="shared" si="58"/>
        <v>111</v>
      </c>
      <c r="K70" s="8">
        <f t="shared" si="59"/>
        <v>45454.545454545456</v>
      </c>
    </row>
    <row r="71" spans="1:11" s="1" customFormat="1">
      <c r="A71" s="4">
        <v>44853</v>
      </c>
      <c r="B71" s="5" t="s">
        <v>195</v>
      </c>
      <c r="C71" s="7">
        <f t="shared" si="56"/>
        <v>322.58064516129031</v>
      </c>
      <c r="D71" s="5" t="s">
        <v>17</v>
      </c>
      <c r="E71" s="6">
        <v>1550</v>
      </c>
      <c r="F71" s="6">
        <v>1568</v>
      </c>
      <c r="G71" s="17" t="s">
        <v>15</v>
      </c>
      <c r="H71" s="7">
        <f t="shared" si="57"/>
        <v>5806.4516129032254</v>
      </c>
      <c r="I71" s="6" t="s">
        <v>15</v>
      </c>
      <c r="J71" s="8">
        <f t="shared" si="58"/>
        <v>18</v>
      </c>
      <c r="K71" s="8">
        <f t="shared" si="59"/>
        <v>5806.4516129032254</v>
      </c>
    </row>
    <row r="72" spans="1:11" s="1" customFormat="1">
      <c r="A72" s="4">
        <v>44853</v>
      </c>
      <c r="B72" s="5" t="s">
        <v>194</v>
      </c>
      <c r="C72" s="7">
        <f t="shared" si="56"/>
        <v>288.35063437139564</v>
      </c>
      <c r="D72" s="5" t="s">
        <v>17</v>
      </c>
      <c r="E72" s="6">
        <v>1734</v>
      </c>
      <c r="F72" s="6">
        <v>1750</v>
      </c>
      <c r="G72" s="17" t="s">
        <v>15</v>
      </c>
      <c r="H72" s="7">
        <f t="shared" si="57"/>
        <v>4613.6101499423303</v>
      </c>
      <c r="I72" s="6" t="s">
        <v>15</v>
      </c>
      <c r="J72" s="8">
        <f t="shared" si="58"/>
        <v>16</v>
      </c>
      <c r="K72" s="8">
        <f t="shared" si="59"/>
        <v>4613.6101499423303</v>
      </c>
    </row>
    <row r="73" spans="1:11" s="1" customFormat="1">
      <c r="A73" s="4">
        <v>44852</v>
      </c>
      <c r="B73" s="5" t="s">
        <v>193</v>
      </c>
      <c r="C73" s="7">
        <f t="shared" si="56"/>
        <v>206.35575732562938</v>
      </c>
      <c r="D73" s="5" t="s">
        <v>17</v>
      </c>
      <c r="E73" s="6">
        <v>2423</v>
      </c>
      <c r="F73" s="6">
        <v>2435</v>
      </c>
      <c r="G73" s="17" t="s">
        <v>15</v>
      </c>
      <c r="H73" s="7">
        <f t="shared" si="57"/>
        <v>2476.2690879075526</v>
      </c>
      <c r="I73" s="6" t="s">
        <v>15</v>
      </c>
      <c r="J73" s="8">
        <f t="shared" si="58"/>
        <v>12</v>
      </c>
      <c r="K73" s="8">
        <f t="shared" si="59"/>
        <v>2476.2690879075526</v>
      </c>
    </row>
    <row r="74" spans="1:11" s="1" customFormat="1">
      <c r="A74" s="4">
        <v>44852</v>
      </c>
      <c r="B74" t="s">
        <v>192</v>
      </c>
      <c r="C74" s="7">
        <f t="shared" si="56"/>
        <v>139.86013986013987</v>
      </c>
      <c r="D74" s="5" t="s">
        <v>17</v>
      </c>
      <c r="E74" s="6">
        <v>3575</v>
      </c>
      <c r="F74" s="6">
        <v>3595</v>
      </c>
      <c r="G74" s="17" t="s">
        <v>15</v>
      </c>
      <c r="H74" s="7">
        <f t="shared" si="57"/>
        <v>2797.2027972027972</v>
      </c>
      <c r="I74" s="6" t="s">
        <v>15</v>
      </c>
      <c r="J74" s="8">
        <f t="shared" si="58"/>
        <v>20</v>
      </c>
      <c r="K74" s="8">
        <f t="shared" si="59"/>
        <v>2797.2027972027972</v>
      </c>
    </row>
    <row r="75" spans="1:11" s="1" customFormat="1">
      <c r="A75" s="4">
        <v>44851</v>
      </c>
      <c r="B75" s="5" t="s">
        <v>191</v>
      </c>
      <c r="C75" s="7">
        <f t="shared" si="56"/>
        <v>398.40637450199205</v>
      </c>
      <c r="D75" s="5" t="s">
        <v>17</v>
      </c>
      <c r="E75" s="6">
        <v>1255</v>
      </c>
      <c r="F75" s="6">
        <v>1270</v>
      </c>
      <c r="G75" s="17" t="s">
        <v>15</v>
      </c>
      <c r="H75" s="7">
        <f t="shared" si="57"/>
        <v>5976.0956175298807</v>
      </c>
      <c r="I75" s="6" t="s">
        <v>15</v>
      </c>
      <c r="J75" s="8">
        <f t="shared" si="58"/>
        <v>15</v>
      </c>
      <c r="K75" s="8">
        <f t="shared" si="59"/>
        <v>5976.0956175298807</v>
      </c>
    </row>
    <row r="76" spans="1:11" s="1" customFormat="1">
      <c r="A76" s="4">
        <v>44848</v>
      </c>
      <c r="B76" s="5" t="s">
        <v>190</v>
      </c>
      <c r="C76" s="7">
        <f t="shared" ref="C76:C80" si="60">500000/E76</f>
        <v>729.92700729927003</v>
      </c>
      <c r="D76" s="5" t="s">
        <v>17</v>
      </c>
      <c r="E76" s="6">
        <v>685</v>
      </c>
      <c r="F76" s="6">
        <v>679</v>
      </c>
      <c r="G76" s="17" t="s">
        <v>15</v>
      </c>
      <c r="H76" s="7">
        <f t="shared" ref="H76:H80" si="61">IF(D76="LONG", F76-E76, E76-F76)*C76</f>
        <v>-4379.5620437956204</v>
      </c>
      <c r="I76" s="6" t="s">
        <v>15</v>
      </c>
      <c r="J76" s="8">
        <f t="shared" ref="J76:J80" si="62">IF(D76 = "LONG",F76-E76, E76-F76)</f>
        <v>-6</v>
      </c>
      <c r="K76" s="8">
        <f t="shared" ref="K76:K80" si="63">SUM(H76:I76)</f>
        <v>-4379.5620437956204</v>
      </c>
    </row>
    <row r="77" spans="1:11" s="1" customFormat="1">
      <c r="A77" s="4">
        <v>44847</v>
      </c>
      <c r="B77" s="5" t="s">
        <v>189</v>
      </c>
      <c r="C77" s="7">
        <f t="shared" si="60"/>
        <v>125</v>
      </c>
      <c r="D77" s="5" t="s">
        <v>14</v>
      </c>
      <c r="E77" s="6">
        <v>4000</v>
      </c>
      <c r="F77" s="6">
        <v>3970</v>
      </c>
      <c r="G77" s="17" t="s">
        <v>15</v>
      </c>
      <c r="H77" s="7">
        <f t="shared" si="61"/>
        <v>3750</v>
      </c>
      <c r="I77" s="6" t="s">
        <v>15</v>
      </c>
      <c r="J77" s="8">
        <f t="shared" si="62"/>
        <v>30</v>
      </c>
      <c r="K77" s="8">
        <f t="shared" si="63"/>
        <v>3750</v>
      </c>
    </row>
    <row r="78" spans="1:11" s="1" customFormat="1">
      <c r="A78" s="4">
        <v>44846</v>
      </c>
      <c r="B78" s="5" t="s">
        <v>188</v>
      </c>
      <c r="C78" s="7">
        <f t="shared" si="60"/>
        <v>154.79876160990713</v>
      </c>
      <c r="D78" s="5" t="s">
        <v>17</v>
      </c>
      <c r="E78" s="6">
        <v>3230</v>
      </c>
      <c r="F78" s="6">
        <v>3250</v>
      </c>
      <c r="G78" s="17" t="s">
        <v>15</v>
      </c>
      <c r="H78" s="7">
        <f t="shared" si="61"/>
        <v>3095.9752321981427</v>
      </c>
      <c r="I78" s="6" t="s">
        <v>15</v>
      </c>
      <c r="J78" s="8">
        <f t="shared" si="62"/>
        <v>20</v>
      </c>
      <c r="K78" s="8">
        <f t="shared" si="63"/>
        <v>3095.9752321981427</v>
      </c>
    </row>
    <row r="79" spans="1:11" s="1" customFormat="1">
      <c r="A79" s="4">
        <v>44845</v>
      </c>
      <c r="B79" s="5" t="s">
        <v>187</v>
      </c>
      <c r="C79" s="7">
        <f t="shared" si="60"/>
        <v>1128.6681715575621</v>
      </c>
      <c r="D79" s="5" t="s">
        <v>17</v>
      </c>
      <c r="E79" s="6">
        <v>443</v>
      </c>
      <c r="F79" s="6">
        <v>448</v>
      </c>
      <c r="G79" s="17" t="s">
        <v>15</v>
      </c>
      <c r="H79" s="7">
        <f t="shared" si="61"/>
        <v>5643.3408577878108</v>
      </c>
      <c r="I79" s="6" t="s">
        <v>15</v>
      </c>
      <c r="J79" s="8">
        <f t="shared" si="62"/>
        <v>5</v>
      </c>
      <c r="K79" s="8">
        <f t="shared" si="63"/>
        <v>5643.3408577878108</v>
      </c>
    </row>
    <row r="80" spans="1:11" s="1" customFormat="1">
      <c r="A80" s="4">
        <v>44844</v>
      </c>
      <c r="B80" s="5" t="s">
        <v>186</v>
      </c>
      <c r="C80" s="7">
        <f t="shared" si="60"/>
        <v>412.8819157720892</v>
      </c>
      <c r="D80" s="5" t="s">
        <v>17</v>
      </c>
      <c r="E80" s="6">
        <v>1211</v>
      </c>
      <c r="F80" s="6">
        <v>1195</v>
      </c>
      <c r="G80" s="17" t="s">
        <v>15</v>
      </c>
      <c r="H80" s="7">
        <f t="shared" si="61"/>
        <v>-6606.1106523534272</v>
      </c>
      <c r="I80" s="6" t="s">
        <v>15</v>
      </c>
      <c r="J80" s="8">
        <f t="shared" si="62"/>
        <v>-16</v>
      </c>
      <c r="K80" s="8">
        <f t="shared" si="63"/>
        <v>-6606.1106523534272</v>
      </c>
    </row>
    <row r="81" spans="1:11" s="1" customFormat="1">
      <c r="A81" s="4">
        <v>44840</v>
      </c>
      <c r="B81" s="5" t="s">
        <v>185</v>
      </c>
      <c r="C81" s="7">
        <f t="shared" ref="C81:C87" si="64">500000/E81</f>
        <v>189.39393939393941</v>
      </c>
      <c r="D81" s="5" t="s">
        <v>17</v>
      </c>
      <c r="E81" s="6">
        <v>2640</v>
      </c>
      <c r="F81" s="6">
        <v>2685</v>
      </c>
      <c r="G81" s="17" t="s">
        <v>15</v>
      </c>
      <c r="H81" s="7">
        <f t="shared" ref="H81:H87" si="65">IF(D81="LONG", F81-E81, E81-F81)*C81</f>
        <v>8522.7272727272739</v>
      </c>
      <c r="I81" s="6" t="s">
        <v>15</v>
      </c>
      <c r="J81" s="8">
        <f t="shared" ref="J81:J87" si="66">IF(D81 = "LONG",F81-E81, E81-F81)</f>
        <v>45</v>
      </c>
      <c r="K81" s="8">
        <f t="shared" ref="K81:K87" si="67">SUM(H81:I81)</f>
        <v>8522.7272727272739</v>
      </c>
    </row>
    <row r="82" spans="1:11" s="1" customFormat="1">
      <c r="A82" s="4">
        <v>44840</v>
      </c>
      <c r="B82" s="5" t="s">
        <v>184</v>
      </c>
      <c r="C82" s="7">
        <f t="shared" si="64"/>
        <v>388.80248833592537</v>
      </c>
      <c r="D82" s="5" t="s">
        <v>17</v>
      </c>
      <c r="E82" s="6">
        <v>1286</v>
      </c>
      <c r="F82" s="6">
        <v>1270</v>
      </c>
      <c r="G82" s="17" t="s">
        <v>15</v>
      </c>
      <c r="H82" s="7">
        <f t="shared" si="65"/>
        <v>-6220.839813374806</v>
      </c>
      <c r="I82" s="6" t="s">
        <v>15</v>
      </c>
      <c r="J82" s="8">
        <f t="shared" si="66"/>
        <v>-16</v>
      </c>
      <c r="K82" s="8">
        <f t="shared" si="67"/>
        <v>-6220.839813374806</v>
      </c>
    </row>
    <row r="83" spans="1:11" s="1" customFormat="1">
      <c r="A83" s="4">
        <v>44838</v>
      </c>
      <c r="B83" s="5" t="s">
        <v>183</v>
      </c>
      <c r="C83" s="7">
        <f t="shared" si="64"/>
        <v>206.27062706270627</v>
      </c>
      <c r="D83" s="5" t="s">
        <v>17</v>
      </c>
      <c r="E83" s="6">
        <v>2424</v>
      </c>
      <c r="F83" s="6">
        <v>2424</v>
      </c>
      <c r="G83" s="17" t="s">
        <v>15</v>
      </c>
      <c r="H83" s="7">
        <f t="shared" si="65"/>
        <v>0</v>
      </c>
      <c r="I83" s="6" t="s">
        <v>15</v>
      </c>
      <c r="J83" s="8">
        <f t="shared" si="66"/>
        <v>0</v>
      </c>
      <c r="K83" s="8">
        <f t="shared" si="67"/>
        <v>0</v>
      </c>
    </row>
    <row r="84" spans="1:11" s="1" customFormat="1">
      <c r="A84" s="4">
        <v>44834</v>
      </c>
      <c r="B84" s="5" t="s">
        <v>182</v>
      </c>
      <c r="C84" s="7">
        <f t="shared" si="64"/>
        <v>1976.2845849802372</v>
      </c>
      <c r="D84" s="5" t="s">
        <v>17</v>
      </c>
      <c r="E84" s="6">
        <v>253</v>
      </c>
      <c r="F84" s="6">
        <v>255</v>
      </c>
      <c r="G84" s="17" t="s">
        <v>15</v>
      </c>
      <c r="H84" s="7">
        <f t="shared" si="65"/>
        <v>3952.5691699604745</v>
      </c>
      <c r="I84" s="6" t="s">
        <v>15</v>
      </c>
      <c r="J84" s="8">
        <f t="shared" si="66"/>
        <v>2</v>
      </c>
      <c r="K84" s="8">
        <f t="shared" si="67"/>
        <v>3952.5691699604745</v>
      </c>
    </row>
    <row r="85" spans="1:11" s="1" customFormat="1">
      <c r="A85" s="4">
        <v>44833</v>
      </c>
      <c r="B85" s="5" t="s">
        <v>181</v>
      </c>
      <c r="C85" s="7">
        <f t="shared" si="64"/>
        <v>232.99161230195713</v>
      </c>
      <c r="D85" s="5" t="s">
        <v>17</v>
      </c>
      <c r="E85" s="6">
        <v>2146</v>
      </c>
      <c r="F85" s="6">
        <v>2135</v>
      </c>
      <c r="G85" s="17" t="s">
        <v>15</v>
      </c>
      <c r="H85" s="7">
        <f t="shared" si="65"/>
        <v>-2562.9077353215284</v>
      </c>
      <c r="I85" s="6" t="s">
        <v>15</v>
      </c>
      <c r="J85" s="8">
        <f t="shared" si="66"/>
        <v>-11</v>
      </c>
      <c r="K85" s="8">
        <f t="shared" si="67"/>
        <v>-2562.9077353215284</v>
      </c>
    </row>
    <row r="86" spans="1:11" s="1" customFormat="1">
      <c r="A86" s="4">
        <v>44832</v>
      </c>
      <c r="B86" s="5" t="s">
        <v>180</v>
      </c>
      <c r="C86" s="7">
        <f t="shared" si="64"/>
        <v>1845.0184501845019</v>
      </c>
      <c r="D86" s="5" t="s">
        <v>17</v>
      </c>
      <c r="E86" s="6">
        <v>271</v>
      </c>
      <c r="F86" s="6">
        <v>274</v>
      </c>
      <c r="G86" s="17" t="s">
        <v>15</v>
      </c>
      <c r="H86" s="7">
        <f t="shared" si="65"/>
        <v>5535.0553505535063</v>
      </c>
      <c r="I86" s="6" t="s">
        <v>15</v>
      </c>
      <c r="J86" s="8">
        <f t="shared" si="66"/>
        <v>3</v>
      </c>
      <c r="K86" s="8">
        <f t="shared" si="67"/>
        <v>5535.0553505535063</v>
      </c>
    </row>
    <row r="87" spans="1:11" s="1" customFormat="1">
      <c r="A87" s="4">
        <v>44831</v>
      </c>
      <c r="B87" s="5" t="s">
        <v>179</v>
      </c>
      <c r="C87" s="7">
        <f t="shared" si="64"/>
        <v>2145.9227467811161</v>
      </c>
      <c r="D87" s="5" t="s">
        <v>17</v>
      </c>
      <c r="E87" s="6">
        <v>233</v>
      </c>
      <c r="F87" s="6">
        <v>236.5</v>
      </c>
      <c r="G87" s="17" t="s">
        <v>15</v>
      </c>
      <c r="H87" s="7">
        <f t="shared" si="65"/>
        <v>7510.7296137339063</v>
      </c>
      <c r="I87" s="6" t="s">
        <v>15</v>
      </c>
      <c r="J87" s="8">
        <f t="shared" si="66"/>
        <v>3.5</v>
      </c>
      <c r="K87" s="8">
        <f t="shared" si="67"/>
        <v>7510.7296137339063</v>
      </c>
    </row>
    <row r="88" spans="1:11" s="1" customFormat="1">
      <c r="A88" s="4">
        <v>44826</v>
      </c>
      <c r="B88" s="5" t="s">
        <v>178</v>
      </c>
      <c r="C88" s="7">
        <f t="shared" ref="C88:C90" si="68">500000/E88</f>
        <v>186.70649738610905</v>
      </c>
      <c r="D88" s="5" t="s">
        <v>17</v>
      </c>
      <c r="E88" s="6">
        <v>2678</v>
      </c>
      <c r="F88" s="6">
        <v>2695</v>
      </c>
      <c r="G88" s="17" t="s">
        <v>15</v>
      </c>
      <c r="H88" s="7">
        <f t="shared" ref="H88:H90" si="69">IF(D88="LONG", F88-E88, E88-F88)*C88</f>
        <v>3174.0104555638536</v>
      </c>
      <c r="I88" s="6" t="s">
        <v>15</v>
      </c>
      <c r="J88" s="8">
        <f t="shared" ref="J88:J90" si="70">IF(D88 = "LONG",F88-E88, E88-F88)</f>
        <v>17</v>
      </c>
      <c r="K88" s="8">
        <f t="shared" ref="K88:K90" si="71">SUM(H88:I88)</f>
        <v>3174.0104555638536</v>
      </c>
    </row>
    <row r="89" spans="1:11" s="1" customFormat="1">
      <c r="A89" s="4">
        <v>44823</v>
      </c>
      <c r="B89" s="5" t="s">
        <v>177</v>
      </c>
      <c r="C89" s="7">
        <f t="shared" si="68"/>
        <v>625</v>
      </c>
      <c r="D89" s="5" t="s">
        <v>17</v>
      </c>
      <c r="E89" s="6">
        <v>800</v>
      </c>
      <c r="F89" s="6">
        <v>808</v>
      </c>
      <c r="G89" s="17" t="s">
        <v>15</v>
      </c>
      <c r="H89" s="7">
        <f t="shared" si="69"/>
        <v>5000</v>
      </c>
      <c r="I89" s="6" t="s">
        <v>15</v>
      </c>
      <c r="J89" s="8">
        <f t="shared" si="70"/>
        <v>8</v>
      </c>
      <c r="K89" s="8">
        <f t="shared" si="71"/>
        <v>5000</v>
      </c>
    </row>
    <row r="90" spans="1:11" s="1" customFormat="1">
      <c r="A90" s="4">
        <v>44823</v>
      </c>
      <c r="B90" s="5" t="s">
        <v>176</v>
      </c>
      <c r="C90" s="7">
        <f t="shared" si="68"/>
        <v>1096.4912280701753</v>
      </c>
      <c r="D90" s="5" t="s">
        <v>17</v>
      </c>
      <c r="E90" s="6">
        <v>456</v>
      </c>
      <c r="F90" s="6">
        <v>450</v>
      </c>
      <c r="G90" s="17" t="s">
        <v>15</v>
      </c>
      <c r="H90" s="7">
        <f t="shared" si="69"/>
        <v>-6578.9473684210516</v>
      </c>
      <c r="I90" s="6" t="s">
        <v>15</v>
      </c>
      <c r="J90" s="8">
        <f t="shared" si="70"/>
        <v>-6</v>
      </c>
      <c r="K90" s="8">
        <f t="shared" si="71"/>
        <v>-6578.9473684210516</v>
      </c>
    </row>
    <row r="91" spans="1:11" s="1" customFormat="1">
      <c r="A91" s="4">
        <v>44820</v>
      </c>
      <c r="B91" s="5" t="s">
        <v>175</v>
      </c>
      <c r="C91" s="7">
        <f t="shared" ref="C91:C99" si="72">500000/E91</f>
        <v>806.45161290322585</v>
      </c>
      <c r="D91" s="5" t="s">
        <v>17</v>
      </c>
      <c r="E91" s="6">
        <v>620</v>
      </c>
      <c r="F91" s="6">
        <v>613</v>
      </c>
      <c r="G91" s="17" t="s">
        <v>15</v>
      </c>
      <c r="H91" s="7">
        <f t="shared" ref="H91:H99" si="73">IF(D91="LONG", F91-E91, E91-F91)*C91</f>
        <v>-5645.1612903225814</v>
      </c>
      <c r="I91" s="6" t="s">
        <v>15</v>
      </c>
      <c r="J91" s="8">
        <f t="shared" ref="J91:J99" si="74">IF(D91 = "LONG",F91-E91, E91-F91)</f>
        <v>-7</v>
      </c>
      <c r="K91" s="8">
        <f t="shared" ref="K91:K99" si="75">SUM(H91:I91)</f>
        <v>-5645.1612903225814</v>
      </c>
    </row>
    <row r="92" spans="1:11" s="1" customFormat="1">
      <c r="A92" s="4">
        <v>44819</v>
      </c>
      <c r="B92" s="5" t="s">
        <v>174</v>
      </c>
      <c r="C92" s="7">
        <f t="shared" si="72"/>
        <v>3787.878787878788</v>
      </c>
      <c r="D92" s="5" t="s">
        <v>17</v>
      </c>
      <c r="E92" s="6">
        <v>132</v>
      </c>
      <c r="F92" s="6">
        <v>129</v>
      </c>
      <c r="G92" s="17" t="s">
        <v>15</v>
      </c>
      <c r="H92" s="7">
        <f t="shared" si="73"/>
        <v>-11363.636363636364</v>
      </c>
      <c r="I92" s="6" t="s">
        <v>15</v>
      </c>
      <c r="J92" s="8">
        <f t="shared" si="74"/>
        <v>-3</v>
      </c>
      <c r="K92" s="8">
        <f t="shared" si="75"/>
        <v>-11363.636363636364</v>
      </c>
    </row>
    <row r="93" spans="1:11" s="1" customFormat="1">
      <c r="A93" s="4">
        <v>44818</v>
      </c>
      <c r="B93" s="5" t="s">
        <v>173</v>
      </c>
      <c r="C93" s="7">
        <f t="shared" si="72"/>
        <v>715.30758226037199</v>
      </c>
      <c r="D93" s="5" t="s">
        <v>17</v>
      </c>
      <c r="E93" s="6">
        <v>699</v>
      </c>
      <c r="F93" s="6">
        <v>707</v>
      </c>
      <c r="G93" s="17" t="s">
        <v>15</v>
      </c>
      <c r="H93" s="7">
        <f t="shared" si="73"/>
        <v>5722.4606580829759</v>
      </c>
      <c r="I93" s="6" t="s">
        <v>15</v>
      </c>
      <c r="J93" s="8">
        <f t="shared" si="74"/>
        <v>8</v>
      </c>
      <c r="K93" s="8">
        <f t="shared" si="75"/>
        <v>5722.4606580829759</v>
      </c>
    </row>
    <row r="94" spans="1:11" s="1" customFormat="1">
      <c r="A94" s="4">
        <v>44817</v>
      </c>
      <c r="B94" s="5" t="s">
        <v>172</v>
      </c>
      <c r="C94" s="7">
        <f t="shared" si="72"/>
        <v>210.9704641350211</v>
      </c>
      <c r="D94" s="5" t="s">
        <v>17</v>
      </c>
      <c r="E94" s="6">
        <v>2370</v>
      </c>
      <c r="F94" s="6">
        <v>2340</v>
      </c>
      <c r="G94" s="17" t="s">
        <v>15</v>
      </c>
      <c r="H94" s="7">
        <f t="shared" si="73"/>
        <v>-6329.1139240506327</v>
      </c>
      <c r="I94" s="6" t="s">
        <v>15</v>
      </c>
      <c r="J94" s="8">
        <f t="shared" si="74"/>
        <v>-30</v>
      </c>
      <c r="K94" s="8">
        <f t="shared" si="75"/>
        <v>-6329.1139240506327</v>
      </c>
    </row>
    <row r="95" spans="1:11" s="1" customFormat="1">
      <c r="A95" s="4">
        <v>44816</v>
      </c>
      <c r="B95" s="5" t="s">
        <v>171</v>
      </c>
      <c r="C95" s="7">
        <f t="shared" si="72"/>
        <v>1090.5125408942204</v>
      </c>
      <c r="D95" s="5" t="s">
        <v>17</v>
      </c>
      <c r="E95" s="6">
        <v>458.5</v>
      </c>
      <c r="F95" s="6">
        <v>465</v>
      </c>
      <c r="G95" s="17" t="s">
        <v>15</v>
      </c>
      <c r="H95" s="7">
        <f t="shared" si="73"/>
        <v>7088.3315158124324</v>
      </c>
      <c r="I95" s="6" t="s">
        <v>15</v>
      </c>
      <c r="J95" s="8">
        <f t="shared" si="74"/>
        <v>6.5</v>
      </c>
      <c r="K95" s="8">
        <f t="shared" si="75"/>
        <v>7088.3315158124324</v>
      </c>
    </row>
    <row r="96" spans="1:11" s="1" customFormat="1">
      <c r="A96" s="4">
        <v>44813</v>
      </c>
      <c r="B96" s="5" t="s">
        <v>170</v>
      </c>
      <c r="C96" s="7">
        <f t="shared" si="72"/>
        <v>134.87995683841382</v>
      </c>
      <c r="D96" s="5" t="s">
        <v>17</v>
      </c>
      <c r="E96" s="6">
        <v>3707</v>
      </c>
      <c r="F96" s="6">
        <v>3740</v>
      </c>
      <c r="G96" s="17" t="s">
        <v>15</v>
      </c>
      <c r="H96" s="7">
        <f t="shared" si="73"/>
        <v>4451.038575667656</v>
      </c>
      <c r="I96" s="6" t="s">
        <v>15</v>
      </c>
      <c r="J96" s="8">
        <f t="shared" si="74"/>
        <v>33</v>
      </c>
      <c r="K96" s="8">
        <f t="shared" si="75"/>
        <v>4451.038575667656</v>
      </c>
    </row>
    <row r="97" spans="1:11" s="1" customFormat="1">
      <c r="A97" s="4">
        <v>44812</v>
      </c>
      <c r="B97" s="5" t="s">
        <v>169</v>
      </c>
      <c r="C97" s="7">
        <f t="shared" si="72"/>
        <v>1146.788990825688</v>
      </c>
      <c r="D97" s="5" t="s">
        <v>17</v>
      </c>
      <c r="E97" s="6">
        <v>436</v>
      </c>
      <c r="F97" s="6">
        <v>442</v>
      </c>
      <c r="G97" s="17" t="s">
        <v>15</v>
      </c>
      <c r="H97" s="7">
        <f t="shared" si="73"/>
        <v>6880.7339449541278</v>
      </c>
      <c r="I97" s="6" t="s">
        <v>15</v>
      </c>
      <c r="J97" s="8">
        <f t="shared" si="74"/>
        <v>6</v>
      </c>
      <c r="K97" s="8">
        <f t="shared" si="75"/>
        <v>6880.7339449541278</v>
      </c>
    </row>
    <row r="98" spans="1:11" s="1" customFormat="1">
      <c r="A98" s="4">
        <v>44811</v>
      </c>
      <c r="B98" s="5" t="s">
        <v>168</v>
      </c>
      <c r="C98" s="7">
        <f t="shared" si="72"/>
        <v>219.2982456140351</v>
      </c>
      <c r="D98" s="5" t="s">
        <v>17</v>
      </c>
      <c r="E98" s="6">
        <v>2280</v>
      </c>
      <c r="F98" s="6">
        <v>2255</v>
      </c>
      <c r="G98" s="17" t="s">
        <v>15</v>
      </c>
      <c r="H98" s="7">
        <f t="shared" si="73"/>
        <v>-5482.4561403508778</v>
      </c>
      <c r="I98" s="6" t="s">
        <v>15</v>
      </c>
      <c r="J98" s="8">
        <f t="shared" si="74"/>
        <v>-25</v>
      </c>
      <c r="K98" s="8">
        <f t="shared" si="75"/>
        <v>-5482.4561403508778</v>
      </c>
    </row>
    <row r="99" spans="1:11" s="1" customFormat="1">
      <c r="A99" s="4">
        <v>44809</v>
      </c>
      <c r="B99" s="5" t="s">
        <v>167</v>
      </c>
      <c r="C99" s="7">
        <f t="shared" si="72"/>
        <v>948.76660341555976</v>
      </c>
      <c r="D99" s="5" t="s">
        <v>17</v>
      </c>
      <c r="E99" s="6">
        <v>527</v>
      </c>
      <c r="F99" s="6">
        <v>534</v>
      </c>
      <c r="G99" s="17" t="s">
        <v>15</v>
      </c>
      <c r="H99" s="7">
        <f t="shared" si="73"/>
        <v>6641.3662239089181</v>
      </c>
      <c r="I99" s="6" t="s">
        <v>15</v>
      </c>
      <c r="J99" s="8">
        <f t="shared" si="74"/>
        <v>7</v>
      </c>
      <c r="K99" s="8">
        <f t="shared" si="75"/>
        <v>6641.3662239089181</v>
      </c>
    </row>
    <row r="100" spans="1:11" s="1" customFormat="1">
      <c r="A100" s="4">
        <v>44806</v>
      </c>
      <c r="B100" s="5" t="s">
        <v>166</v>
      </c>
      <c r="C100" s="7">
        <f t="shared" ref="C100:C104" si="76">500000/E100</f>
        <v>5479.4520547945203</v>
      </c>
      <c r="D100" s="5" t="s">
        <v>17</v>
      </c>
      <c r="E100" s="6">
        <v>91.25</v>
      </c>
      <c r="F100" s="6">
        <v>93</v>
      </c>
      <c r="G100" s="17" t="s">
        <v>15</v>
      </c>
      <c r="H100" s="7">
        <f t="shared" ref="H100:H104" si="77">IF(D100="LONG", F100-E100, E100-F100)*C100</f>
        <v>9589.0410958904104</v>
      </c>
      <c r="I100" s="6" t="s">
        <v>15</v>
      </c>
      <c r="J100" s="8">
        <f t="shared" ref="J100:J104" si="78">IF(D100 = "LONG",F100-E100, E100-F100)</f>
        <v>1.75</v>
      </c>
      <c r="K100" s="8">
        <f t="shared" ref="K100:K104" si="79">SUM(H100:I100)</f>
        <v>9589.0410958904104</v>
      </c>
    </row>
    <row r="101" spans="1:11" s="1" customFormat="1">
      <c r="A101" s="4">
        <v>44805</v>
      </c>
      <c r="B101" s="5" t="s">
        <v>154</v>
      </c>
      <c r="C101" s="7">
        <f t="shared" si="76"/>
        <v>206.10057708161582</v>
      </c>
      <c r="D101" s="5" t="s">
        <v>17</v>
      </c>
      <c r="E101" s="6">
        <v>2426</v>
      </c>
      <c r="F101" s="6">
        <v>2400</v>
      </c>
      <c r="G101" s="17" t="s">
        <v>15</v>
      </c>
      <c r="H101" s="7">
        <f t="shared" si="77"/>
        <v>-5358.6150041220117</v>
      </c>
      <c r="I101" s="6" t="s">
        <v>15</v>
      </c>
      <c r="J101" s="8">
        <f t="shared" si="78"/>
        <v>-26</v>
      </c>
      <c r="K101" s="16">
        <f t="shared" si="79"/>
        <v>-5358.6150041220117</v>
      </c>
    </row>
    <row r="102" spans="1:11" s="1" customFormat="1">
      <c r="A102" s="4">
        <v>44805</v>
      </c>
      <c r="B102" s="5" t="s">
        <v>165</v>
      </c>
      <c r="C102" s="7">
        <f t="shared" si="76"/>
        <v>459.55882352941177</v>
      </c>
      <c r="D102" s="5" t="s">
        <v>17</v>
      </c>
      <c r="E102" s="6">
        <v>1088</v>
      </c>
      <c r="F102" s="6">
        <v>1090</v>
      </c>
      <c r="G102" s="17" t="s">
        <v>15</v>
      </c>
      <c r="H102" s="7">
        <f t="shared" si="77"/>
        <v>919.11764705882354</v>
      </c>
      <c r="I102" s="6" t="s">
        <v>15</v>
      </c>
      <c r="J102" s="8">
        <f t="shared" si="78"/>
        <v>2</v>
      </c>
      <c r="K102" s="8">
        <f t="shared" si="79"/>
        <v>919.11764705882354</v>
      </c>
    </row>
    <row r="103" spans="1:11" s="1" customFormat="1">
      <c r="A103" s="4">
        <v>44803</v>
      </c>
      <c r="B103" s="5" t="s">
        <v>164</v>
      </c>
      <c r="C103" s="7">
        <f t="shared" si="76"/>
        <v>793.65079365079362</v>
      </c>
      <c r="D103" s="5" t="s">
        <v>17</v>
      </c>
      <c r="E103" s="6">
        <v>630</v>
      </c>
      <c r="F103" s="6">
        <v>622</v>
      </c>
      <c r="G103" s="17" t="s">
        <v>15</v>
      </c>
      <c r="H103" s="7">
        <f t="shared" si="77"/>
        <v>-6349.2063492063489</v>
      </c>
      <c r="I103" s="6" t="s">
        <v>15</v>
      </c>
      <c r="J103" s="8">
        <f t="shared" si="78"/>
        <v>-8</v>
      </c>
      <c r="K103" s="16">
        <f t="shared" si="79"/>
        <v>-6349.2063492063489</v>
      </c>
    </row>
    <row r="104" spans="1:11" s="1" customFormat="1">
      <c r="A104" s="4">
        <v>44802</v>
      </c>
      <c r="B104" s="5" t="s">
        <v>163</v>
      </c>
      <c r="C104" s="7">
        <f t="shared" si="76"/>
        <v>549.45054945054949</v>
      </c>
      <c r="D104" s="5" t="s">
        <v>17</v>
      </c>
      <c r="E104" s="6">
        <v>910</v>
      </c>
      <c r="F104" s="6">
        <v>939</v>
      </c>
      <c r="G104" s="17" t="s">
        <v>15</v>
      </c>
      <c r="H104" s="7">
        <f t="shared" si="77"/>
        <v>15934.065934065935</v>
      </c>
      <c r="I104" s="6" t="s">
        <v>15</v>
      </c>
      <c r="J104" s="8">
        <f t="shared" si="78"/>
        <v>29</v>
      </c>
      <c r="K104" s="8">
        <f t="shared" si="79"/>
        <v>15934.065934065935</v>
      </c>
    </row>
    <row r="105" spans="1:11" s="1" customFormat="1">
      <c r="A105" s="4">
        <v>44797</v>
      </c>
      <c r="B105" s="5" t="s">
        <v>162</v>
      </c>
      <c r="C105" s="7">
        <f t="shared" ref="C105:C108" si="80">500000/E105</f>
        <v>959.69289827255284</v>
      </c>
      <c r="D105" s="5" t="s">
        <v>17</v>
      </c>
      <c r="E105" s="6">
        <v>521</v>
      </c>
      <c r="F105" s="6">
        <v>518</v>
      </c>
      <c r="G105" s="17" t="s">
        <v>15</v>
      </c>
      <c r="H105" s="7">
        <f t="shared" ref="H105:H108" si="81">IF(D105="LONG", F105-E105, E105-F105)*C105</f>
        <v>-2879.0786948176583</v>
      </c>
      <c r="I105" s="6" t="s">
        <v>15</v>
      </c>
      <c r="J105" s="8">
        <f t="shared" ref="J105:J108" si="82">IF(D105 = "LONG",F105-E105, E105-F105)</f>
        <v>-3</v>
      </c>
      <c r="K105" s="16">
        <f t="shared" ref="K105:K108" si="83">SUM(H105:I105)</f>
        <v>-2879.0786948176583</v>
      </c>
    </row>
    <row r="106" spans="1:11" s="1" customFormat="1">
      <c r="A106" s="4">
        <v>44796</v>
      </c>
      <c r="B106" s="5" t="s">
        <v>161</v>
      </c>
      <c r="C106" s="7">
        <f t="shared" si="80"/>
        <v>346.02076124567475</v>
      </c>
      <c r="D106" s="5" t="s">
        <v>17</v>
      </c>
      <c r="E106" s="6">
        <v>1445</v>
      </c>
      <c r="F106" s="6">
        <v>1455</v>
      </c>
      <c r="G106" s="17" t="s">
        <v>15</v>
      </c>
      <c r="H106" s="7">
        <f t="shared" si="81"/>
        <v>3460.2076124567475</v>
      </c>
      <c r="I106" s="6" t="s">
        <v>15</v>
      </c>
      <c r="J106" s="8">
        <f t="shared" si="82"/>
        <v>10</v>
      </c>
      <c r="K106" s="8">
        <f t="shared" si="83"/>
        <v>3460.2076124567475</v>
      </c>
    </row>
    <row r="107" spans="1:11" s="1" customFormat="1">
      <c r="A107" s="4">
        <v>44795</v>
      </c>
      <c r="B107" s="5" t="s">
        <v>160</v>
      </c>
      <c r="C107" s="7">
        <f t="shared" si="80"/>
        <v>274.423710208562</v>
      </c>
      <c r="D107" s="5" t="s">
        <v>17</v>
      </c>
      <c r="E107" s="6">
        <v>1822</v>
      </c>
      <c r="F107" s="6">
        <v>1839</v>
      </c>
      <c r="G107" s="17" t="s">
        <v>15</v>
      </c>
      <c r="H107" s="7">
        <f t="shared" si="81"/>
        <v>4665.2030735455537</v>
      </c>
      <c r="I107" s="6" t="s">
        <v>15</v>
      </c>
      <c r="J107" s="8">
        <f t="shared" si="82"/>
        <v>17</v>
      </c>
      <c r="K107" s="8">
        <f t="shared" si="83"/>
        <v>4665.2030735455537</v>
      </c>
    </row>
    <row r="108" spans="1:11" s="1" customFormat="1">
      <c r="A108" s="4">
        <v>44792</v>
      </c>
      <c r="B108" s="5" t="s">
        <v>159</v>
      </c>
      <c r="C108" s="7">
        <f t="shared" si="80"/>
        <v>584.79532163742692</v>
      </c>
      <c r="D108" s="5" t="s">
        <v>17</v>
      </c>
      <c r="E108" s="6">
        <v>855</v>
      </c>
      <c r="F108" s="6">
        <v>843</v>
      </c>
      <c r="G108" s="17" t="s">
        <v>15</v>
      </c>
      <c r="H108" s="7">
        <f t="shared" si="81"/>
        <v>-7017.5438596491231</v>
      </c>
      <c r="I108" s="6" t="s">
        <v>15</v>
      </c>
      <c r="J108" s="8">
        <f t="shared" si="82"/>
        <v>-12</v>
      </c>
      <c r="K108" s="16">
        <f t="shared" si="83"/>
        <v>-7017.5438596491231</v>
      </c>
    </row>
    <row r="109" spans="1:11" s="1" customFormat="1">
      <c r="A109" s="4">
        <v>44790</v>
      </c>
      <c r="B109" s="5" t="s">
        <v>158</v>
      </c>
      <c r="C109" s="7">
        <f t="shared" ref="C109:C112" si="84">500000/E109</f>
        <v>838.92617449664431</v>
      </c>
      <c r="D109" s="5" t="s">
        <v>17</v>
      </c>
      <c r="E109" s="6">
        <v>596</v>
      </c>
      <c r="F109" s="6">
        <v>602</v>
      </c>
      <c r="G109" s="17" t="s">
        <v>15</v>
      </c>
      <c r="H109" s="7">
        <f t="shared" ref="H109:H112" si="85">IF(D109="LONG", F109-E109, E109-F109)*C109</f>
        <v>5033.5570469798658</v>
      </c>
      <c r="I109" s="6" t="s">
        <v>15</v>
      </c>
      <c r="J109" s="8">
        <f t="shared" ref="J109:J112" si="86">IF(D109 = "LONG",F109-E109, E109-F109)</f>
        <v>6</v>
      </c>
      <c r="K109" s="8">
        <f t="shared" ref="K109:K112" si="87">SUM(H109:I109)</f>
        <v>5033.5570469798658</v>
      </c>
    </row>
    <row r="110" spans="1:11" s="1" customFormat="1">
      <c r="A110" s="4">
        <v>44789</v>
      </c>
      <c r="B110" s="5" t="s">
        <v>157</v>
      </c>
      <c r="C110" s="7">
        <f t="shared" si="84"/>
        <v>5434.782608695652</v>
      </c>
      <c r="D110" s="5" t="s">
        <v>17</v>
      </c>
      <c r="E110" s="6">
        <v>92</v>
      </c>
      <c r="F110" s="6">
        <v>92.5</v>
      </c>
      <c r="G110" s="17" t="s">
        <v>15</v>
      </c>
      <c r="H110" s="7">
        <f t="shared" si="85"/>
        <v>2717.391304347826</v>
      </c>
      <c r="I110" s="6" t="s">
        <v>15</v>
      </c>
      <c r="J110" s="8">
        <f t="shared" si="86"/>
        <v>0.5</v>
      </c>
      <c r="K110" s="8">
        <f t="shared" si="87"/>
        <v>2717.391304347826</v>
      </c>
    </row>
    <row r="111" spans="1:11" s="1" customFormat="1">
      <c r="A111" s="4">
        <v>44789</v>
      </c>
      <c r="B111" s="5" t="s">
        <v>156</v>
      </c>
      <c r="C111" s="7">
        <f t="shared" si="84"/>
        <v>220.26431718061673</v>
      </c>
      <c r="D111" s="5" t="s">
        <v>17</v>
      </c>
      <c r="E111" s="6">
        <v>2270</v>
      </c>
      <c r="F111" s="6">
        <v>2272</v>
      </c>
      <c r="G111" s="17" t="s">
        <v>15</v>
      </c>
      <c r="H111" s="7">
        <f t="shared" si="85"/>
        <v>440.52863436123346</v>
      </c>
      <c r="I111" s="6" t="s">
        <v>15</v>
      </c>
      <c r="J111" s="8">
        <f t="shared" si="86"/>
        <v>2</v>
      </c>
      <c r="K111" s="8">
        <f t="shared" si="87"/>
        <v>440.52863436123346</v>
      </c>
    </row>
    <row r="112" spans="1:11" s="1" customFormat="1">
      <c r="A112" s="4">
        <v>44784</v>
      </c>
      <c r="B112" s="5" t="s">
        <v>155</v>
      </c>
      <c r="C112" s="7">
        <f t="shared" si="84"/>
        <v>361.01083032490976</v>
      </c>
      <c r="D112" s="5" t="s">
        <v>17</v>
      </c>
      <c r="E112" s="6">
        <v>1385</v>
      </c>
      <c r="F112" s="6">
        <v>1365</v>
      </c>
      <c r="G112" s="17" t="s">
        <v>15</v>
      </c>
      <c r="H112" s="7">
        <f t="shared" si="85"/>
        <v>-7220.2166064981957</v>
      </c>
      <c r="I112" s="6" t="s">
        <v>15</v>
      </c>
      <c r="J112" s="8">
        <f t="shared" si="86"/>
        <v>-20</v>
      </c>
      <c r="K112" s="16">
        <f t="shared" si="87"/>
        <v>-7220.2166064981957</v>
      </c>
    </row>
    <row r="113" spans="1:11" s="1" customFormat="1">
      <c r="A113" s="4">
        <v>44781</v>
      </c>
      <c r="B113" s="5" t="s">
        <v>154</v>
      </c>
      <c r="C113" s="7">
        <f t="shared" ref="C113:C114" si="88">500000/E113</f>
        <v>209.20502092050208</v>
      </c>
      <c r="D113" s="5" t="s">
        <v>17</v>
      </c>
      <c r="E113" s="6">
        <v>2390</v>
      </c>
      <c r="F113" s="6">
        <v>2400</v>
      </c>
      <c r="G113" s="17" t="s">
        <v>15</v>
      </c>
      <c r="H113" s="7">
        <f t="shared" ref="H113:H114" si="89">IF(D113="LONG", F113-E113, E113-F113)*C113</f>
        <v>2092.050209205021</v>
      </c>
      <c r="I113" s="6" t="s">
        <v>15</v>
      </c>
      <c r="J113" s="8">
        <f t="shared" ref="J113:J114" si="90">IF(D113 = "LONG",F113-E113, E113-F113)</f>
        <v>10</v>
      </c>
      <c r="K113" s="8">
        <f t="shared" ref="K113:K114" si="91">SUM(H113:I113)</f>
        <v>2092.050209205021</v>
      </c>
    </row>
    <row r="114" spans="1:11" s="1" customFormat="1">
      <c r="A114" s="4">
        <v>44778</v>
      </c>
      <c r="B114" s="5" t="s">
        <v>153</v>
      </c>
      <c r="C114" s="7">
        <f t="shared" si="88"/>
        <v>436.68122270742356</v>
      </c>
      <c r="D114" s="5" t="s">
        <v>17</v>
      </c>
      <c r="E114" s="6">
        <v>1145</v>
      </c>
      <c r="F114" s="6">
        <v>1145</v>
      </c>
      <c r="G114" s="17" t="s">
        <v>15</v>
      </c>
      <c r="H114" s="7">
        <f t="shared" si="89"/>
        <v>0</v>
      </c>
      <c r="I114" s="6" t="s">
        <v>15</v>
      </c>
      <c r="J114" s="8">
        <f t="shared" si="90"/>
        <v>0</v>
      </c>
      <c r="K114" s="8">
        <f t="shared" si="91"/>
        <v>0</v>
      </c>
    </row>
    <row r="115" spans="1:11" s="1" customFormat="1">
      <c r="A115" s="4">
        <v>44776</v>
      </c>
      <c r="B115" s="5" t="s">
        <v>152</v>
      </c>
      <c r="C115" s="7">
        <f t="shared" ref="C115:C122" si="92">500000/E115</f>
        <v>702.24719101123594</v>
      </c>
      <c r="D115" s="5" t="s">
        <v>17</v>
      </c>
      <c r="E115" s="6">
        <v>712</v>
      </c>
      <c r="F115" s="6">
        <v>720</v>
      </c>
      <c r="G115" s="17" t="s">
        <v>15</v>
      </c>
      <c r="H115" s="7">
        <f t="shared" ref="H115:H122" si="93">IF(D115="LONG", F115-E115, E115-F115)*C115</f>
        <v>5617.9775280898875</v>
      </c>
      <c r="I115" s="6" t="s">
        <v>15</v>
      </c>
      <c r="J115" s="8">
        <f t="shared" ref="J115:J122" si="94">IF(D115 = "LONG",F115-E115, E115-F115)</f>
        <v>8</v>
      </c>
      <c r="K115" s="8">
        <f t="shared" ref="K115:K122" si="95">SUM(H115:I115)</f>
        <v>5617.9775280898875</v>
      </c>
    </row>
    <row r="116" spans="1:11" s="1" customFormat="1">
      <c r="A116" s="4">
        <v>44774</v>
      </c>
      <c r="B116" s="5" t="s">
        <v>151</v>
      </c>
      <c r="C116" s="7">
        <f t="shared" si="92"/>
        <v>230.94688221709006</v>
      </c>
      <c r="D116" s="5" t="s">
        <v>17</v>
      </c>
      <c r="E116" s="6">
        <v>2165</v>
      </c>
      <c r="F116" s="6">
        <v>2200</v>
      </c>
      <c r="G116" s="17" t="s">
        <v>15</v>
      </c>
      <c r="H116" s="7">
        <f t="shared" si="93"/>
        <v>8083.1408775981527</v>
      </c>
      <c r="I116" s="6" t="s">
        <v>15</v>
      </c>
      <c r="J116" s="8">
        <f t="shared" si="94"/>
        <v>35</v>
      </c>
      <c r="K116" s="8">
        <f t="shared" si="95"/>
        <v>8083.1408775981527</v>
      </c>
    </row>
    <row r="117" spans="1:11" s="1" customFormat="1">
      <c r="A117" s="4">
        <v>44771</v>
      </c>
      <c r="B117" s="5" t="s">
        <v>150</v>
      </c>
      <c r="C117" s="7">
        <f t="shared" si="92"/>
        <v>775.19379844961236</v>
      </c>
      <c r="D117" s="5" t="s">
        <v>17</v>
      </c>
      <c r="E117" s="6">
        <v>645</v>
      </c>
      <c r="F117" s="6">
        <v>635</v>
      </c>
      <c r="G117" s="17" t="s">
        <v>15</v>
      </c>
      <c r="H117" s="7">
        <f t="shared" si="93"/>
        <v>-7751.937984496124</v>
      </c>
      <c r="I117" s="6" t="s">
        <v>15</v>
      </c>
      <c r="J117" s="8">
        <f t="shared" si="94"/>
        <v>-10</v>
      </c>
      <c r="K117" s="16">
        <f t="shared" si="95"/>
        <v>-7751.937984496124</v>
      </c>
    </row>
    <row r="118" spans="1:11" s="1" customFormat="1">
      <c r="A118" s="4">
        <v>44770</v>
      </c>
      <c r="B118" s="5" t="s">
        <v>149</v>
      </c>
      <c r="C118" s="7">
        <f t="shared" si="92"/>
        <v>823.72322899505764</v>
      </c>
      <c r="D118" s="5" t="s">
        <v>17</v>
      </c>
      <c r="E118" s="6">
        <v>607</v>
      </c>
      <c r="F118" s="6">
        <v>613</v>
      </c>
      <c r="G118" s="17" t="s">
        <v>15</v>
      </c>
      <c r="H118" s="7">
        <f t="shared" si="93"/>
        <v>4942.3393739703461</v>
      </c>
      <c r="I118" s="6" t="s">
        <v>15</v>
      </c>
      <c r="J118" s="8">
        <f t="shared" si="94"/>
        <v>6</v>
      </c>
      <c r="K118" s="8">
        <f t="shared" si="95"/>
        <v>4942.3393739703461</v>
      </c>
    </row>
    <row r="119" spans="1:11" s="1" customFormat="1">
      <c r="A119" s="4">
        <v>44769</v>
      </c>
      <c r="B119" s="5" t="s">
        <v>148</v>
      </c>
      <c r="C119" s="7">
        <f t="shared" si="92"/>
        <v>324.46463335496429</v>
      </c>
      <c r="D119" s="5" t="s">
        <v>17</v>
      </c>
      <c r="E119" s="6">
        <v>1541</v>
      </c>
      <c r="F119" s="6">
        <v>1555</v>
      </c>
      <c r="G119" s="17" t="s">
        <v>15</v>
      </c>
      <c r="H119" s="7">
        <f t="shared" si="93"/>
        <v>4542.5048669694997</v>
      </c>
      <c r="I119" s="6" t="s">
        <v>15</v>
      </c>
      <c r="J119" s="8">
        <f t="shared" si="94"/>
        <v>14</v>
      </c>
      <c r="K119" s="8">
        <f t="shared" si="95"/>
        <v>4542.5048669694997</v>
      </c>
    </row>
    <row r="120" spans="1:11" s="1" customFormat="1">
      <c r="A120" s="4">
        <v>44767</v>
      </c>
      <c r="B120" s="5" t="s">
        <v>144</v>
      </c>
      <c r="C120" s="7">
        <f t="shared" si="92"/>
        <v>333.33333333333331</v>
      </c>
      <c r="D120" s="5" t="s">
        <v>17</v>
      </c>
      <c r="E120" s="6">
        <v>1500</v>
      </c>
      <c r="F120" s="6">
        <v>1520</v>
      </c>
      <c r="G120" s="17" t="s">
        <v>15</v>
      </c>
      <c r="H120" s="7">
        <f t="shared" si="93"/>
        <v>6666.6666666666661</v>
      </c>
      <c r="I120" s="6" t="s">
        <v>15</v>
      </c>
      <c r="J120" s="8">
        <f t="shared" si="94"/>
        <v>20</v>
      </c>
      <c r="K120" s="8">
        <f t="shared" si="95"/>
        <v>6666.6666666666661</v>
      </c>
    </row>
    <row r="121" spans="1:11" s="1" customFormat="1">
      <c r="A121" s="19">
        <v>44764</v>
      </c>
      <c r="B121" s="5" t="s">
        <v>147</v>
      </c>
      <c r="C121" s="7">
        <f t="shared" si="92"/>
        <v>320.5128205128205</v>
      </c>
      <c r="D121" s="5" t="s">
        <v>17</v>
      </c>
      <c r="E121" s="6">
        <v>1560</v>
      </c>
      <c r="F121" s="6">
        <v>1550</v>
      </c>
      <c r="G121" s="17" t="s">
        <v>15</v>
      </c>
      <c r="H121" s="7">
        <f t="shared" si="93"/>
        <v>-3205.1282051282051</v>
      </c>
      <c r="I121" s="6" t="s">
        <v>15</v>
      </c>
      <c r="J121" s="8">
        <f t="shared" si="94"/>
        <v>-10</v>
      </c>
      <c r="K121" s="16">
        <f t="shared" si="95"/>
        <v>-3205.1282051282051</v>
      </c>
    </row>
    <row r="122" spans="1:11" s="1" customFormat="1">
      <c r="A122" s="19">
        <v>44763</v>
      </c>
      <c r="B122" s="5" t="s">
        <v>146</v>
      </c>
      <c r="C122" s="7">
        <f t="shared" si="92"/>
        <v>480.76923076923077</v>
      </c>
      <c r="D122" s="5" t="s">
        <v>17</v>
      </c>
      <c r="E122" s="6">
        <v>1040</v>
      </c>
      <c r="F122" s="6">
        <v>1053</v>
      </c>
      <c r="G122" s="17" t="s">
        <v>15</v>
      </c>
      <c r="H122" s="7">
        <f t="shared" si="93"/>
        <v>6250</v>
      </c>
      <c r="I122" s="6" t="s">
        <v>15</v>
      </c>
      <c r="J122" s="8">
        <f t="shared" si="94"/>
        <v>13</v>
      </c>
      <c r="K122" s="8">
        <f t="shared" si="95"/>
        <v>6250</v>
      </c>
    </row>
    <row r="123" spans="1:11" s="1" customFormat="1">
      <c r="A123" s="4">
        <v>44747</v>
      </c>
      <c r="B123" s="5" t="s">
        <v>145</v>
      </c>
      <c r="C123" s="7">
        <f t="shared" ref="C123:C138" si="96">500000/E123</f>
        <v>600.24009603841534</v>
      </c>
      <c r="D123" s="5" t="s">
        <v>17</v>
      </c>
      <c r="E123" s="6">
        <v>833</v>
      </c>
      <c r="F123" s="6">
        <v>833</v>
      </c>
      <c r="G123" s="17" t="s">
        <v>15</v>
      </c>
      <c r="H123" s="7">
        <f t="shared" ref="H123:H138" si="97">IF(D123="LONG", F123-E123, E123-F123)*C123</f>
        <v>0</v>
      </c>
      <c r="I123" s="6" t="s">
        <v>15</v>
      </c>
      <c r="J123" s="8">
        <f t="shared" ref="J123:J138" si="98">IF(D123 = "LONG",F123-E123, E123-F123)</f>
        <v>0</v>
      </c>
      <c r="K123" s="8">
        <f t="shared" ref="K123:K138" si="99">SUM(H123:I123)</f>
        <v>0</v>
      </c>
    </row>
    <row r="124" spans="1:11" s="1" customFormat="1">
      <c r="A124" s="4">
        <v>44746</v>
      </c>
      <c r="B124" s="5" t="s">
        <v>144</v>
      </c>
      <c r="C124" s="7">
        <f t="shared" si="96"/>
        <v>333.33333333333331</v>
      </c>
      <c r="D124" s="5" t="s">
        <v>17</v>
      </c>
      <c r="E124" s="6">
        <v>1500</v>
      </c>
      <c r="F124" s="6">
        <v>1520</v>
      </c>
      <c r="G124" s="17" t="s">
        <v>15</v>
      </c>
      <c r="H124" s="7">
        <f t="shared" si="97"/>
        <v>6666.6666666666661</v>
      </c>
      <c r="I124" s="6" t="s">
        <v>15</v>
      </c>
      <c r="J124" s="8">
        <f t="shared" si="98"/>
        <v>20</v>
      </c>
      <c r="K124" s="8">
        <f t="shared" si="99"/>
        <v>6666.6666666666661</v>
      </c>
    </row>
    <row r="125" spans="1:11" s="1" customFormat="1">
      <c r="A125" s="4">
        <v>44742</v>
      </c>
      <c r="B125" s="5" t="s">
        <v>143</v>
      </c>
      <c r="C125" s="7">
        <f t="shared" si="96"/>
        <v>664.89361702127655</v>
      </c>
      <c r="D125" s="5" t="s">
        <v>17</v>
      </c>
      <c r="E125" s="6">
        <v>752</v>
      </c>
      <c r="F125" s="6">
        <v>760</v>
      </c>
      <c r="G125" s="17" t="s">
        <v>15</v>
      </c>
      <c r="H125" s="7">
        <f t="shared" si="97"/>
        <v>5319.1489361702124</v>
      </c>
      <c r="I125" s="6" t="s">
        <v>15</v>
      </c>
      <c r="J125" s="8">
        <f t="shared" si="98"/>
        <v>8</v>
      </c>
      <c r="K125" s="8">
        <f t="shared" si="99"/>
        <v>5319.1489361702124</v>
      </c>
    </row>
    <row r="126" spans="1:11" s="1" customFormat="1">
      <c r="A126" s="4">
        <v>44741</v>
      </c>
      <c r="B126" s="5" t="s">
        <v>137</v>
      </c>
      <c r="C126" s="7">
        <f t="shared" si="96"/>
        <v>1152.073732718894</v>
      </c>
      <c r="D126" s="5" t="s">
        <v>17</v>
      </c>
      <c r="E126" s="6">
        <v>434</v>
      </c>
      <c r="F126" s="6">
        <v>434</v>
      </c>
      <c r="G126" s="17" t="s">
        <v>15</v>
      </c>
      <c r="H126" s="7">
        <f t="shared" si="97"/>
        <v>0</v>
      </c>
      <c r="I126" s="6" t="s">
        <v>15</v>
      </c>
      <c r="J126" s="8">
        <f t="shared" si="98"/>
        <v>0</v>
      </c>
      <c r="K126" s="8">
        <f t="shared" si="99"/>
        <v>0</v>
      </c>
    </row>
    <row r="127" spans="1:11" s="1" customFormat="1">
      <c r="A127" s="4">
        <v>44739</v>
      </c>
      <c r="B127" s="5" t="s">
        <v>142</v>
      </c>
      <c r="C127" s="7">
        <f t="shared" si="96"/>
        <v>666.66666666666663</v>
      </c>
      <c r="D127" s="5" t="s">
        <v>17</v>
      </c>
      <c r="E127" s="6">
        <v>750</v>
      </c>
      <c r="F127" s="6">
        <v>750</v>
      </c>
      <c r="G127" s="17" t="s">
        <v>15</v>
      </c>
      <c r="H127" s="7">
        <f t="shared" si="97"/>
        <v>0</v>
      </c>
      <c r="I127" s="6" t="s">
        <v>15</v>
      </c>
      <c r="J127" s="8">
        <f t="shared" si="98"/>
        <v>0</v>
      </c>
      <c r="K127" s="8">
        <f t="shared" si="99"/>
        <v>0</v>
      </c>
    </row>
    <row r="128" spans="1:11" s="1" customFormat="1">
      <c r="A128" s="4">
        <v>44728</v>
      </c>
      <c r="B128" s="5" t="s">
        <v>136</v>
      </c>
      <c r="C128" s="7">
        <f t="shared" si="96"/>
        <v>581.39534883720933</v>
      </c>
      <c r="D128" s="5" t="s">
        <v>14</v>
      </c>
      <c r="E128" s="6">
        <v>860</v>
      </c>
      <c r="F128" s="6">
        <v>853</v>
      </c>
      <c r="G128" s="17" t="s">
        <v>15</v>
      </c>
      <c r="H128" s="7">
        <f t="shared" si="97"/>
        <v>4069.7674418604652</v>
      </c>
      <c r="I128" s="6" t="s">
        <v>15</v>
      </c>
      <c r="J128" s="8">
        <f t="shared" si="98"/>
        <v>7</v>
      </c>
      <c r="K128" s="8">
        <f t="shared" si="99"/>
        <v>4069.7674418604652</v>
      </c>
    </row>
    <row r="129" spans="1:12" s="1" customFormat="1">
      <c r="A129" s="4">
        <v>44727</v>
      </c>
      <c r="B129" s="5" t="s">
        <v>141</v>
      </c>
      <c r="C129" s="7">
        <f t="shared" si="96"/>
        <v>2463.0541871921182</v>
      </c>
      <c r="D129" s="5" t="s">
        <v>17</v>
      </c>
      <c r="E129" s="6">
        <v>203</v>
      </c>
      <c r="F129" s="6">
        <v>204</v>
      </c>
      <c r="G129" s="17" t="s">
        <v>15</v>
      </c>
      <c r="H129" s="7">
        <f t="shared" si="97"/>
        <v>2463.0541871921182</v>
      </c>
      <c r="I129" s="6" t="s">
        <v>15</v>
      </c>
      <c r="J129" s="8">
        <f t="shared" si="98"/>
        <v>1</v>
      </c>
      <c r="K129" s="8">
        <f t="shared" si="99"/>
        <v>2463.0541871921182</v>
      </c>
    </row>
    <row r="130" spans="1:12" s="1" customFormat="1">
      <c r="A130" s="4">
        <v>44726</v>
      </c>
      <c r="B130" s="5" t="s">
        <v>140</v>
      </c>
      <c r="C130" s="7">
        <f t="shared" si="96"/>
        <v>492.12598425196853</v>
      </c>
      <c r="D130" s="5" t="s">
        <v>17</v>
      </c>
      <c r="E130" s="6">
        <v>1016</v>
      </c>
      <c r="F130" s="6">
        <v>1008</v>
      </c>
      <c r="G130" s="17" t="s">
        <v>15</v>
      </c>
      <c r="H130" s="7">
        <f t="shared" si="97"/>
        <v>-3937.0078740157483</v>
      </c>
      <c r="I130" s="6" t="s">
        <v>15</v>
      </c>
      <c r="J130" s="8">
        <f t="shared" si="98"/>
        <v>-8</v>
      </c>
      <c r="K130" s="16">
        <f t="shared" si="99"/>
        <v>-3937.0078740157483</v>
      </c>
    </row>
    <row r="131" spans="1:12" s="1" customFormat="1">
      <c r="A131" s="19">
        <v>44725</v>
      </c>
      <c r="B131" s="5" t="s">
        <v>139</v>
      </c>
      <c r="C131" s="7">
        <f t="shared" si="96"/>
        <v>572.73768613974801</v>
      </c>
      <c r="D131" s="5" t="s">
        <v>14</v>
      </c>
      <c r="E131" s="6">
        <v>873</v>
      </c>
      <c r="F131" s="6">
        <v>864.5</v>
      </c>
      <c r="G131" s="17" t="s">
        <v>15</v>
      </c>
      <c r="H131" s="7">
        <f t="shared" si="97"/>
        <v>4868.270332187858</v>
      </c>
      <c r="I131" s="6" t="s">
        <v>15</v>
      </c>
      <c r="J131" s="8">
        <f t="shared" si="98"/>
        <v>8.5</v>
      </c>
      <c r="K131" s="8">
        <f t="shared" si="99"/>
        <v>4868.270332187858</v>
      </c>
    </row>
    <row r="132" spans="1:12" s="1" customFormat="1">
      <c r="A132" s="4">
        <v>44722</v>
      </c>
      <c r="B132" s="5" t="s">
        <v>138</v>
      </c>
      <c r="C132" s="7">
        <f t="shared" si="96"/>
        <v>628.93081761006295</v>
      </c>
      <c r="D132" s="5" t="s">
        <v>17</v>
      </c>
      <c r="E132" s="6">
        <v>795</v>
      </c>
      <c r="F132" s="6">
        <v>795</v>
      </c>
      <c r="G132" s="17" t="s">
        <v>15</v>
      </c>
      <c r="H132" s="7">
        <f t="shared" si="97"/>
        <v>0</v>
      </c>
      <c r="I132" s="6" t="s">
        <v>15</v>
      </c>
      <c r="J132" s="8">
        <f t="shared" si="98"/>
        <v>0</v>
      </c>
      <c r="K132" s="8">
        <f t="shared" si="99"/>
        <v>0</v>
      </c>
    </row>
    <row r="133" spans="1:12" s="1" customFormat="1">
      <c r="A133" s="4">
        <v>44721</v>
      </c>
      <c r="B133" s="5" t="s">
        <v>137</v>
      </c>
      <c r="C133" s="7">
        <f t="shared" si="96"/>
        <v>1094.0919037199126</v>
      </c>
      <c r="D133" s="5" t="s">
        <v>17</v>
      </c>
      <c r="E133" s="6">
        <v>457</v>
      </c>
      <c r="F133" s="6">
        <v>452</v>
      </c>
      <c r="G133" s="17" t="s">
        <v>15</v>
      </c>
      <c r="H133" s="7">
        <f t="shared" si="97"/>
        <v>-5470.4595185995631</v>
      </c>
      <c r="I133" s="6" t="s">
        <v>15</v>
      </c>
      <c r="J133" s="8">
        <f t="shared" si="98"/>
        <v>-5</v>
      </c>
      <c r="K133" s="16">
        <f t="shared" si="99"/>
        <v>-5470.4595185995631</v>
      </c>
    </row>
    <row r="134" spans="1:12" s="1" customFormat="1">
      <c r="A134" s="4">
        <v>44720</v>
      </c>
      <c r="B134" s="5" t="s">
        <v>136</v>
      </c>
      <c r="C134" s="7">
        <f t="shared" si="96"/>
        <v>608.27250608272504</v>
      </c>
      <c r="D134" s="5" t="s">
        <v>17</v>
      </c>
      <c r="E134" s="6">
        <v>822</v>
      </c>
      <c r="F134" s="6">
        <v>830</v>
      </c>
      <c r="G134" s="17" t="s">
        <v>15</v>
      </c>
      <c r="H134" s="7">
        <f t="shared" si="97"/>
        <v>4866.1800486618004</v>
      </c>
      <c r="I134" s="6" t="s">
        <v>15</v>
      </c>
      <c r="J134" s="8">
        <f t="shared" si="98"/>
        <v>8</v>
      </c>
      <c r="K134" s="8">
        <f t="shared" si="99"/>
        <v>4866.1800486618004</v>
      </c>
    </row>
    <row r="135" spans="1:12" s="1" customFormat="1">
      <c r="A135" s="4">
        <v>44719</v>
      </c>
      <c r="B135" s="5" t="s">
        <v>135</v>
      </c>
      <c r="C135" s="7">
        <f t="shared" si="96"/>
        <v>822.36842105263156</v>
      </c>
      <c r="D135" s="5" t="s">
        <v>17</v>
      </c>
      <c r="E135" s="6">
        <v>608</v>
      </c>
      <c r="F135" s="6">
        <v>598</v>
      </c>
      <c r="G135" s="17" t="s">
        <v>15</v>
      </c>
      <c r="H135" s="7">
        <f t="shared" si="97"/>
        <v>-8223.6842105263149</v>
      </c>
      <c r="I135" s="6" t="s">
        <v>15</v>
      </c>
      <c r="J135" s="8">
        <f t="shared" si="98"/>
        <v>-10</v>
      </c>
      <c r="K135" s="16">
        <f t="shared" si="99"/>
        <v>-8223.6842105263149</v>
      </c>
    </row>
    <row r="136" spans="1:12" s="1" customFormat="1">
      <c r="A136" s="4">
        <v>44718</v>
      </c>
      <c r="B136" s="5" t="s">
        <v>134</v>
      </c>
      <c r="C136" s="7">
        <f t="shared" si="96"/>
        <v>899.2805755395683</v>
      </c>
      <c r="D136" s="5" t="s">
        <v>17</v>
      </c>
      <c r="E136" s="6">
        <v>556</v>
      </c>
      <c r="F136" s="6">
        <v>546</v>
      </c>
      <c r="G136" s="17" t="s">
        <v>15</v>
      </c>
      <c r="H136" s="7">
        <f t="shared" si="97"/>
        <v>-8992.8057553956824</v>
      </c>
      <c r="I136" s="6" t="s">
        <v>15</v>
      </c>
      <c r="J136" s="8">
        <f t="shared" si="98"/>
        <v>-10</v>
      </c>
      <c r="K136" s="16">
        <f t="shared" si="99"/>
        <v>-8992.8057553956824</v>
      </c>
    </row>
    <row r="137" spans="1:12" s="1" customFormat="1">
      <c r="A137" s="4">
        <v>44715</v>
      </c>
      <c r="B137" s="5" t="s">
        <v>28</v>
      </c>
      <c r="C137" s="7">
        <f t="shared" si="96"/>
        <v>431.77892918825563</v>
      </c>
      <c r="D137" s="5" t="s">
        <v>17</v>
      </c>
      <c r="E137" s="6">
        <v>1158</v>
      </c>
      <c r="F137" s="6">
        <v>1175</v>
      </c>
      <c r="G137" s="17" t="s">
        <v>15</v>
      </c>
      <c r="H137" s="7">
        <f t="shared" si="97"/>
        <v>7340.2417962003456</v>
      </c>
      <c r="I137" s="6" t="s">
        <v>15</v>
      </c>
      <c r="J137" s="8">
        <f t="shared" si="98"/>
        <v>17</v>
      </c>
      <c r="K137" s="8">
        <f t="shared" si="99"/>
        <v>7340.2417962003456</v>
      </c>
    </row>
    <row r="138" spans="1:12" s="1" customFormat="1">
      <c r="A138" s="4">
        <v>44714</v>
      </c>
      <c r="B138" s="5" t="s">
        <v>135</v>
      </c>
      <c r="C138" s="7">
        <f t="shared" si="96"/>
        <v>734.2143906020558</v>
      </c>
      <c r="D138" s="5" t="s">
        <v>14</v>
      </c>
      <c r="E138" s="6">
        <v>681</v>
      </c>
      <c r="F138" s="6">
        <v>691</v>
      </c>
      <c r="G138" s="17" t="s">
        <v>15</v>
      </c>
      <c r="H138" s="7">
        <f t="shared" si="97"/>
        <v>-7342.1439060205576</v>
      </c>
      <c r="I138" s="6" t="s">
        <v>15</v>
      </c>
      <c r="J138" s="8">
        <f t="shared" si="98"/>
        <v>-10</v>
      </c>
      <c r="K138" s="16">
        <f t="shared" si="99"/>
        <v>-7342.1439060205576</v>
      </c>
    </row>
    <row r="139" spans="1:12" s="1" customFormat="1">
      <c r="A139" s="4">
        <v>44713</v>
      </c>
      <c r="B139" s="5" t="s">
        <v>134</v>
      </c>
      <c r="C139" s="7">
        <f t="shared" ref="C139" si="100">500000/E139</f>
        <v>924.21441774491677</v>
      </c>
      <c r="D139" s="5" t="s">
        <v>17</v>
      </c>
      <c r="E139" s="6">
        <v>541</v>
      </c>
      <c r="F139" s="6">
        <v>548</v>
      </c>
      <c r="G139" s="17" t="s">
        <v>15</v>
      </c>
      <c r="H139" s="7">
        <f t="shared" ref="H139" si="101">IF(D139="LONG", F139-E139, E139-F139)*C139</f>
        <v>6469.500924214417</v>
      </c>
      <c r="I139" s="6" t="s">
        <v>15</v>
      </c>
      <c r="J139" s="8">
        <f t="shared" ref="J139" si="102">IF(D139 = "LONG",F139-E139, E139-F139)</f>
        <v>7</v>
      </c>
      <c r="K139" s="8">
        <f t="shared" ref="K139" si="103">SUM(H139:I139)</f>
        <v>6469.500924214417</v>
      </c>
    </row>
    <row r="140" spans="1:12" s="1" customFormat="1">
      <c r="A140" s="4">
        <v>44712</v>
      </c>
      <c r="B140" s="5" t="s">
        <v>28</v>
      </c>
      <c r="C140" s="7">
        <f t="shared" ref="C140" si="104">500000/E140</f>
        <v>431.77892918825563</v>
      </c>
      <c r="D140" s="5" t="s">
        <v>17</v>
      </c>
      <c r="E140" s="6">
        <v>1158</v>
      </c>
      <c r="F140" s="6">
        <v>1175</v>
      </c>
      <c r="G140" s="17" t="s">
        <v>15</v>
      </c>
      <c r="H140" s="7">
        <f t="shared" ref="H140" si="105">IF(D140="LONG", F140-E140, E140-F140)*C140</f>
        <v>7340.2417962003456</v>
      </c>
      <c r="I140" s="6" t="s">
        <v>15</v>
      </c>
      <c r="J140" s="8">
        <f t="shared" ref="J140" si="106">IF(D140 = "LONG",F140-E140, E140-F140)</f>
        <v>17</v>
      </c>
      <c r="K140" s="8">
        <f t="shared" ref="K140" si="107">SUM(H140:I140)</f>
        <v>7340.2417962003456</v>
      </c>
    </row>
    <row r="141" spans="1:12" s="51" customFormat="1" ht="15.75" thickBot="1">
      <c r="A141" s="4">
        <v>44711</v>
      </c>
      <c r="B141" s="5" t="s">
        <v>120</v>
      </c>
      <c r="C141" s="7">
        <f t="shared" ref="C141:C143" si="108">500000/E141</f>
        <v>757.57575757575762</v>
      </c>
      <c r="D141" s="5" t="s">
        <v>17</v>
      </c>
      <c r="E141" s="6">
        <v>660</v>
      </c>
      <c r="F141" s="6">
        <v>670</v>
      </c>
      <c r="G141" s="17" t="s">
        <v>15</v>
      </c>
      <c r="H141" s="7">
        <f t="shared" ref="H141:H143" si="109">IF(D141="LONG", F141-E141, E141-F141)*C141</f>
        <v>7575.757575757576</v>
      </c>
      <c r="I141" s="6" t="s">
        <v>15</v>
      </c>
      <c r="J141" s="8">
        <f t="shared" ref="J141:J143" si="110">IF(D141 = "LONG",F141-E141, E141-F141)</f>
        <v>10</v>
      </c>
      <c r="K141" s="8">
        <f t="shared" ref="K141:K143" si="111">SUM(H141:I141)</f>
        <v>7575.757575757576</v>
      </c>
      <c r="L141" s="45"/>
    </row>
    <row r="142" spans="1:12" s="51" customFormat="1" ht="15.75" thickBot="1">
      <c r="A142" s="4">
        <v>44708</v>
      </c>
      <c r="B142" s="5" t="s">
        <v>133</v>
      </c>
      <c r="C142" s="7">
        <f t="shared" ref="C142" si="112">500000/E142</f>
        <v>854.70085470085473</v>
      </c>
      <c r="D142" s="5" t="s">
        <v>17</v>
      </c>
      <c r="E142" s="6">
        <v>585</v>
      </c>
      <c r="F142" s="6">
        <v>595</v>
      </c>
      <c r="G142" s="17" t="s">
        <v>15</v>
      </c>
      <c r="H142" s="7">
        <f t="shared" ref="H142" si="113">IF(D142="LONG", F142-E142, E142-F142)*C142</f>
        <v>8547.0085470085469</v>
      </c>
      <c r="I142" s="6" t="s">
        <v>15</v>
      </c>
      <c r="J142" s="8">
        <f t="shared" ref="J142" si="114">IF(D142 = "LONG",F142-E142, E142-F142)</f>
        <v>10</v>
      </c>
      <c r="K142" s="8">
        <f t="shared" ref="K142" si="115">SUM(H142:I142)</f>
        <v>8547.0085470085469</v>
      </c>
      <c r="L142" s="45"/>
    </row>
    <row r="143" spans="1:12" s="51" customFormat="1" ht="15.75" thickBot="1">
      <c r="A143" s="4">
        <v>44706</v>
      </c>
      <c r="B143" s="5" t="s">
        <v>100</v>
      </c>
      <c r="C143" s="7">
        <f t="shared" si="108"/>
        <v>1288.659793814433</v>
      </c>
      <c r="D143" s="5" t="s">
        <v>14</v>
      </c>
      <c r="E143" s="6">
        <v>388</v>
      </c>
      <c r="F143" s="6">
        <v>381</v>
      </c>
      <c r="G143" s="17" t="s">
        <v>15</v>
      </c>
      <c r="H143" s="7">
        <f t="shared" si="109"/>
        <v>9020.6185567010307</v>
      </c>
      <c r="I143" s="6" t="s">
        <v>15</v>
      </c>
      <c r="J143" s="8">
        <f t="shared" si="110"/>
        <v>7</v>
      </c>
      <c r="K143" s="8">
        <f t="shared" si="111"/>
        <v>9020.6185567010307</v>
      </c>
      <c r="L143" s="45"/>
    </row>
    <row r="144" spans="1:12" s="51" customFormat="1" ht="15.75" thickBot="1">
      <c r="A144" s="4">
        <v>44704</v>
      </c>
      <c r="B144" s="5" t="s">
        <v>132</v>
      </c>
      <c r="C144" s="7">
        <f t="shared" ref="C144" si="116">500000/E144</f>
        <v>980.39215686274508</v>
      </c>
      <c r="D144" s="5" t="s">
        <v>14</v>
      </c>
      <c r="E144" s="6">
        <v>510</v>
      </c>
      <c r="F144" s="6">
        <v>501</v>
      </c>
      <c r="G144" s="17" t="s">
        <v>15</v>
      </c>
      <c r="H144" s="7">
        <f t="shared" ref="H144" si="117">IF(D144="LONG", F144-E144, E144-F144)*C144</f>
        <v>8823.5294117647063</v>
      </c>
      <c r="I144" s="6" t="s">
        <v>15</v>
      </c>
      <c r="J144" s="8">
        <f t="shared" ref="J144" si="118">IF(D144 = "LONG",F144-E144, E144-F144)</f>
        <v>9</v>
      </c>
      <c r="K144" s="8">
        <f t="shared" ref="K144" si="119">SUM(H144:I144)</f>
        <v>8823.5294117647063</v>
      </c>
      <c r="L144" s="45"/>
    </row>
    <row r="145" spans="1:12" s="51" customFormat="1" ht="15.75" thickBot="1">
      <c r="A145" s="4">
        <v>44701</v>
      </c>
      <c r="B145" s="5" t="s">
        <v>107</v>
      </c>
      <c r="C145" s="7">
        <f t="shared" ref="C145" si="120">500000/E145</f>
        <v>1196.1722488038276</v>
      </c>
      <c r="D145" s="5" t="s">
        <v>17</v>
      </c>
      <c r="E145" s="6">
        <v>418</v>
      </c>
      <c r="F145" s="6">
        <v>418.5</v>
      </c>
      <c r="G145" s="17" t="s">
        <v>15</v>
      </c>
      <c r="H145" s="7">
        <f t="shared" ref="H145" si="121">IF(D145="LONG", F145-E145, E145-F145)*C145</f>
        <v>598.08612440191382</v>
      </c>
      <c r="I145" s="6" t="s">
        <v>15</v>
      </c>
      <c r="J145" s="8">
        <f t="shared" ref="J145" si="122">IF(D145 = "LONG",F145-E145, E145-F145)</f>
        <v>0.5</v>
      </c>
      <c r="K145" s="8">
        <f t="shared" ref="K145" si="123">SUM(H145:I145)</f>
        <v>598.08612440191382</v>
      </c>
      <c r="L145" s="45"/>
    </row>
    <row r="146" spans="1:12" s="51" customFormat="1" ht="15.75" thickBot="1">
      <c r="A146" s="4">
        <v>44700</v>
      </c>
      <c r="B146" s="5" t="s">
        <v>127</v>
      </c>
      <c r="C146" s="7">
        <f t="shared" ref="C146" si="124">500000/E146</f>
        <v>625.78222778473094</v>
      </c>
      <c r="D146" s="5" t="s">
        <v>14</v>
      </c>
      <c r="E146" s="6">
        <v>799</v>
      </c>
      <c r="F146" s="6">
        <v>798</v>
      </c>
      <c r="G146" s="17" t="s">
        <v>15</v>
      </c>
      <c r="H146" s="7">
        <f t="shared" ref="H146" si="125">IF(D146="LONG", F146-E146, E146-F146)*C146</f>
        <v>625.78222778473094</v>
      </c>
      <c r="I146" s="6" t="s">
        <v>15</v>
      </c>
      <c r="J146" s="8">
        <f t="shared" ref="J146" si="126">IF(D146 = "LONG",F146-E146, E146-F146)</f>
        <v>1</v>
      </c>
      <c r="K146" s="8">
        <f t="shared" ref="K146" si="127">SUM(H146:I146)</f>
        <v>625.78222778473094</v>
      </c>
      <c r="L146" s="45"/>
    </row>
    <row r="147" spans="1:12" s="51" customFormat="1" ht="15.75" thickBot="1">
      <c r="A147" s="4">
        <v>44699</v>
      </c>
      <c r="B147" s="5" t="s">
        <v>29</v>
      </c>
      <c r="C147" s="7">
        <f t="shared" ref="C147" si="128">500000/E147</f>
        <v>868.05555555555554</v>
      </c>
      <c r="D147" s="5" t="s">
        <v>17</v>
      </c>
      <c r="E147" s="6">
        <v>576</v>
      </c>
      <c r="F147" s="6">
        <v>580</v>
      </c>
      <c r="G147" s="17" t="s">
        <v>15</v>
      </c>
      <c r="H147" s="7">
        <f t="shared" ref="H147" si="129">IF(D147="LONG", F147-E147, E147-F147)*C147</f>
        <v>3472.2222222222222</v>
      </c>
      <c r="I147" s="6" t="s">
        <v>15</v>
      </c>
      <c r="J147" s="8">
        <f t="shared" ref="J147" si="130">IF(D147 = "LONG",F147-E147, E147-F147)</f>
        <v>4</v>
      </c>
      <c r="K147" s="8">
        <f t="shared" ref="K147" si="131">SUM(H147:I147)</f>
        <v>3472.2222222222222</v>
      </c>
      <c r="L147" s="45"/>
    </row>
    <row r="148" spans="1:12" s="51" customFormat="1" ht="15.75" thickBot="1">
      <c r="A148" s="4">
        <v>44698</v>
      </c>
      <c r="B148" s="5" t="s">
        <v>131</v>
      </c>
      <c r="C148" s="7">
        <f t="shared" ref="C148" si="132">500000/E148</f>
        <v>1340.4825737265417</v>
      </c>
      <c r="D148" s="5" t="s">
        <v>17</v>
      </c>
      <c r="E148" s="6">
        <v>373</v>
      </c>
      <c r="F148" s="6">
        <v>378.5</v>
      </c>
      <c r="G148" s="17" t="s">
        <v>15</v>
      </c>
      <c r="H148" s="7">
        <f t="shared" ref="H148" si="133">IF(D148="LONG", F148-E148, E148-F148)*C148</f>
        <v>7372.6541554959795</v>
      </c>
      <c r="I148" s="6" t="s">
        <v>15</v>
      </c>
      <c r="J148" s="8">
        <f t="shared" ref="J148" si="134">IF(D148 = "LONG",F148-E148, E148-F148)</f>
        <v>5.5</v>
      </c>
      <c r="K148" s="8">
        <f t="shared" ref="K148" si="135">SUM(H148:I148)</f>
        <v>7372.6541554959795</v>
      </c>
      <c r="L148" s="45"/>
    </row>
    <row r="149" spans="1:12" s="51" customFormat="1" ht="15.75" thickBot="1">
      <c r="A149" s="4">
        <v>44697</v>
      </c>
      <c r="B149" s="5" t="s">
        <v>130</v>
      </c>
      <c r="C149" s="7">
        <f t="shared" ref="C149" si="136">500000/E149</f>
        <v>809.06148867313914</v>
      </c>
      <c r="D149" s="5" t="s">
        <v>17</v>
      </c>
      <c r="E149" s="6">
        <v>618</v>
      </c>
      <c r="F149" s="6">
        <v>618</v>
      </c>
      <c r="G149" s="17" t="s">
        <v>15</v>
      </c>
      <c r="H149" s="7">
        <f t="shared" ref="H149" si="137">IF(D149="LONG", F149-E149, E149-F149)*C149</f>
        <v>0</v>
      </c>
      <c r="I149" s="6" t="s">
        <v>15</v>
      </c>
      <c r="J149" s="8">
        <f t="shared" ref="J149" si="138">IF(D149 = "LONG",F149-E149, E149-F149)</f>
        <v>0</v>
      </c>
      <c r="K149" s="8">
        <f t="shared" ref="K149" si="139">SUM(H149:I149)</f>
        <v>0</v>
      </c>
      <c r="L149" s="45"/>
    </row>
    <row r="150" spans="1:12" s="51" customFormat="1" ht="15.75" thickBot="1">
      <c r="A150" s="4">
        <v>44694</v>
      </c>
      <c r="B150" s="5" t="s">
        <v>127</v>
      </c>
      <c r="C150" s="7">
        <f t="shared" ref="C150" si="140">500000/E150</f>
        <v>600.96153846153845</v>
      </c>
      <c r="D150" s="5" t="s">
        <v>17</v>
      </c>
      <c r="E150" s="6">
        <v>832</v>
      </c>
      <c r="F150" s="6">
        <v>843</v>
      </c>
      <c r="G150" s="17" t="s">
        <v>15</v>
      </c>
      <c r="H150" s="7">
        <f t="shared" ref="H150" si="141">IF(D150="LONG", F150-E150, E150-F150)*C150</f>
        <v>6610.5769230769229</v>
      </c>
      <c r="I150" s="6" t="s">
        <v>15</v>
      </c>
      <c r="J150" s="8">
        <f t="shared" ref="J150" si="142">IF(D150 = "LONG",F150-E150, E150-F150)</f>
        <v>11</v>
      </c>
      <c r="K150" s="8">
        <f t="shared" ref="K150" si="143">SUM(H150:I150)</f>
        <v>6610.5769230769229</v>
      </c>
      <c r="L150" s="45"/>
    </row>
    <row r="151" spans="1:12" s="51" customFormat="1" ht="15.75" thickBot="1">
      <c r="A151" s="4">
        <v>44693</v>
      </c>
      <c r="B151" s="5" t="s">
        <v>128</v>
      </c>
      <c r="C151" s="7">
        <f t="shared" ref="C151" si="144">500000/E151</f>
        <v>1006.0362173038229</v>
      </c>
      <c r="D151" s="5" t="s">
        <v>14</v>
      </c>
      <c r="E151" s="6">
        <v>497</v>
      </c>
      <c r="F151" s="6">
        <v>491</v>
      </c>
      <c r="G151" s="17" t="s">
        <v>15</v>
      </c>
      <c r="H151" s="7">
        <f t="shared" ref="H151" si="145">IF(D151="LONG", F151-E151, E151-F151)*C151</f>
        <v>6036.2173038229375</v>
      </c>
      <c r="I151" s="6" t="s">
        <v>15</v>
      </c>
      <c r="J151" s="8">
        <f t="shared" ref="J151" si="146">IF(D151 = "LONG",F151-E151, E151-F151)</f>
        <v>6</v>
      </c>
      <c r="K151" s="8">
        <f t="shared" ref="K151" si="147">SUM(H151:I151)</f>
        <v>6036.2173038229375</v>
      </c>
      <c r="L151" s="45"/>
    </row>
    <row r="152" spans="1:12" s="51" customFormat="1" ht="15.75" thickBot="1">
      <c r="A152" s="4">
        <v>44692</v>
      </c>
      <c r="B152" s="5" t="s">
        <v>96</v>
      </c>
      <c r="C152" s="7">
        <f t="shared" ref="C152:C153" si="148">500000/E152</f>
        <v>1037.344398340249</v>
      </c>
      <c r="D152" s="5" t="s">
        <v>14</v>
      </c>
      <c r="E152" s="6">
        <v>482</v>
      </c>
      <c r="F152" s="6">
        <v>475</v>
      </c>
      <c r="G152" s="17" t="s">
        <v>15</v>
      </c>
      <c r="H152" s="7">
        <f t="shared" ref="H152:H153" si="149">IF(D152="LONG", F152-E152, E152-F152)*C152</f>
        <v>7261.4107883817433</v>
      </c>
      <c r="I152" s="6" t="s">
        <v>15</v>
      </c>
      <c r="J152" s="8">
        <f t="shared" ref="J152:J153" si="150">IF(D152 = "LONG",F152-E152, E152-F152)</f>
        <v>7</v>
      </c>
      <c r="K152" s="8">
        <f t="shared" ref="K152:K153" si="151">SUM(H152:I152)</f>
        <v>7261.4107883817433</v>
      </c>
      <c r="L152" s="45"/>
    </row>
    <row r="153" spans="1:12" s="51" customFormat="1" ht="15.75" thickBot="1">
      <c r="A153" s="4">
        <v>44690</v>
      </c>
      <c r="B153" s="5" t="s">
        <v>129</v>
      </c>
      <c r="C153" s="7">
        <f t="shared" si="148"/>
        <v>1037.344398340249</v>
      </c>
      <c r="D153" s="5" t="s">
        <v>14</v>
      </c>
      <c r="E153" s="6">
        <v>482</v>
      </c>
      <c r="F153" s="6">
        <v>485</v>
      </c>
      <c r="G153" s="17" t="s">
        <v>15</v>
      </c>
      <c r="H153" s="14">
        <f t="shared" si="149"/>
        <v>-3112.0331950207469</v>
      </c>
      <c r="I153" s="6" t="s">
        <v>15</v>
      </c>
      <c r="J153" s="8">
        <f t="shared" si="150"/>
        <v>-3</v>
      </c>
      <c r="K153" s="16">
        <f t="shared" si="151"/>
        <v>-3112.0331950207469</v>
      </c>
      <c r="L153" s="45"/>
    </row>
    <row r="154" spans="1:12" s="51" customFormat="1" ht="15.75" thickBot="1">
      <c r="A154" s="4">
        <v>44687</v>
      </c>
      <c r="B154" s="5" t="s">
        <v>100</v>
      </c>
      <c r="C154" s="7">
        <f t="shared" ref="C154" si="152">500000/E154</f>
        <v>994.0357852882704</v>
      </c>
      <c r="D154" s="5" t="s">
        <v>14</v>
      </c>
      <c r="E154" s="6">
        <v>503</v>
      </c>
      <c r="F154" s="6">
        <v>502</v>
      </c>
      <c r="G154" s="17" t="s">
        <v>15</v>
      </c>
      <c r="H154" s="7">
        <f t="shared" ref="H154" si="153">IF(D154="LONG", F154-E154, E154-F154)*C154</f>
        <v>994.0357852882704</v>
      </c>
      <c r="I154" s="6" t="s">
        <v>15</v>
      </c>
      <c r="J154" s="8">
        <f t="shared" ref="J154" si="154">IF(D154 = "LONG",F154-E154, E154-F154)</f>
        <v>1</v>
      </c>
      <c r="K154" s="8">
        <f t="shared" ref="K154" si="155">SUM(H154:I154)</f>
        <v>994.0357852882704</v>
      </c>
      <c r="L154" s="45"/>
    </row>
    <row r="155" spans="1:12" s="51" customFormat="1" ht="15.75" thickBot="1">
      <c r="A155" s="4">
        <v>44683</v>
      </c>
      <c r="B155" s="5" t="s">
        <v>127</v>
      </c>
      <c r="C155" s="7">
        <f t="shared" ref="C155" si="156">500000/E155</f>
        <v>593.82422802850351</v>
      </c>
      <c r="D155" s="5" t="s">
        <v>14</v>
      </c>
      <c r="E155" s="6">
        <v>842</v>
      </c>
      <c r="F155" s="6">
        <v>845</v>
      </c>
      <c r="G155" s="17" t="s">
        <v>15</v>
      </c>
      <c r="H155" s="14">
        <f t="shared" ref="H155" si="157">IF(D155="LONG", F155-E155, E155-F155)*C155</f>
        <v>-1781.4726840855105</v>
      </c>
      <c r="I155" s="6" t="s">
        <v>15</v>
      </c>
      <c r="J155" s="8">
        <f t="shared" ref="J155" si="158">IF(D155 = "LONG",F155-E155, E155-F155)</f>
        <v>-3</v>
      </c>
      <c r="K155" s="16">
        <f t="shared" ref="K155" si="159">SUM(H155:I155)</f>
        <v>-1781.4726840855105</v>
      </c>
      <c r="L155" s="45"/>
    </row>
    <row r="156" spans="1:12" s="51" customFormat="1" ht="15.75" thickBot="1">
      <c r="A156" s="4">
        <v>44680</v>
      </c>
      <c r="B156" s="5" t="s">
        <v>96</v>
      </c>
      <c r="C156" s="7">
        <f t="shared" ref="C156" si="160">500000/E156</f>
        <v>826.44628099173553</v>
      </c>
      <c r="D156" s="5" t="s">
        <v>14</v>
      </c>
      <c r="E156" s="6">
        <v>605</v>
      </c>
      <c r="F156" s="6">
        <v>595</v>
      </c>
      <c r="G156" s="17" t="s">
        <v>15</v>
      </c>
      <c r="H156" s="7">
        <f t="shared" ref="H156" si="161">IF(D156="LONG", F156-E156, E156-F156)*C156</f>
        <v>8264.4628099173551</v>
      </c>
      <c r="I156" s="6" t="s">
        <v>15</v>
      </c>
      <c r="J156" s="8">
        <f t="shared" ref="J156" si="162">IF(D156 = "LONG",F156-E156, E156-F156)</f>
        <v>10</v>
      </c>
      <c r="K156" s="8">
        <f t="shared" ref="K156" si="163">SUM(H156:I156)</f>
        <v>8264.4628099173551</v>
      </c>
      <c r="L156" s="45"/>
    </row>
    <row r="157" spans="1:12" s="51" customFormat="1" ht="15.75" thickBot="1">
      <c r="A157" s="4">
        <v>44678</v>
      </c>
      <c r="B157" s="5" t="s">
        <v>28</v>
      </c>
      <c r="C157" s="7">
        <f t="shared" ref="C157" si="164">500000/E157</f>
        <v>463.82189239332098</v>
      </c>
      <c r="D157" s="5" t="s">
        <v>14</v>
      </c>
      <c r="E157" s="6">
        <v>1078</v>
      </c>
      <c r="F157" s="6">
        <v>1064</v>
      </c>
      <c r="G157" s="17" t="s">
        <v>15</v>
      </c>
      <c r="H157" s="7">
        <f t="shared" ref="H157" si="165">IF(D157="LONG", F157-E157, E157-F157)*C157</f>
        <v>6493.5064935064938</v>
      </c>
      <c r="I157" s="6" t="s">
        <v>15</v>
      </c>
      <c r="J157" s="8">
        <f t="shared" ref="J157" si="166">IF(D157 = "LONG",F157-E157, E157-F157)</f>
        <v>14</v>
      </c>
      <c r="K157" s="8">
        <f t="shared" ref="K157" si="167">SUM(H157:I157)</f>
        <v>6493.5064935064938</v>
      </c>
      <c r="L157" s="45"/>
    </row>
    <row r="158" spans="1:12" s="51" customFormat="1" ht="15.75" thickBot="1">
      <c r="A158" s="4">
        <v>44672</v>
      </c>
      <c r="B158" s="5" t="s">
        <v>76</v>
      </c>
      <c r="C158" s="7">
        <f t="shared" ref="C158" si="168">500000/E158</f>
        <v>874.12587412587413</v>
      </c>
      <c r="D158" s="5" t="s">
        <v>17</v>
      </c>
      <c r="E158" s="6">
        <v>572</v>
      </c>
      <c r="F158" s="6">
        <v>582</v>
      </c>
      <c r="G158" s="17" t="s">
        <v>15</v>
      </c>
      <c r="H158" s="7">
        <f t="shared" ref="H158" si="169">IF(D158="LONG", F158-E158, E158-F158)*C158</f>
        <v>8741.2587412587418</v>
      </c>
      <c r="I158" s="6" t="s">
        <v>15</v>
      </c>
      <c r="J158" s="8">
        <f t="shared" ref="J158" si="170">IF(D158 = "LONG",F158-E158, E158-F158)</f>
        <v>10</v>
      </c>
      <c r="K158" s="8">
        <f t="shared" ref="K158" si="171">SUM(H158:I158)</f>
        <v>8741.2587412587418</v>
      </c>
      <c r="L158" s="45"/>
    </row>
    <row r="159" spans="1:12" s="51" customFormat="1" ht="15.75" thickBot="1">
      <c r="A159" s="4">
        <v>44671</v>
      </c>
      <c r="B159" s="5" t="s">
        <v>126</v>
      </c>
      <c r="C159" s="7">
        <f t="shared" ref="C159" si="172">500000/E159</f>
        <v>1010.10101010101</v>
      </c>
      <c r="D159" s="5" t="s">
        <v>17</v>
      </c>
      <c r="E159" s="6">
        <v>495</v>
      </c>
      <c r="F159" s="6">
        <v>504</v>
      </c>
      <c r="G159" s="17" t="s">
        <v>15</v>
      </c>
      <c r="H159" s="7">
        <f t="shared" ref="H159" si="173">IF(D159="LONG", F159-E159, E159-F159)*C159</f>
        <v>9090.9090909090901</v>
      </c>
      <c r="I159" s="6" t="s">
        <v>15</v>
      </c>
      <c r="J159" s="8">
        <f t="shared" ref="J159" si="174">IF(D159 = "LONG",F159-E159, E159-F159)</f>
        <v>9</v>
      </c>
      <c r="K159" s="8">
        <f t="shared" ref="K159" si="175">SUM(H159:I159)</f>
        <v>9090.9090909090901</v>
      </c>
      <c r="L159" s="45"/>
    </row>
    <row r="160" spans="1:12" s="51" customFormat="1" ht="15.75" thickBot="1">
      <c r="A160" s="4">
        <v>44670</v>
      </c>
      <c r="B160" s="5" t="s">
        <v>116</v>
      </c>
      <c r="C160" s="7">
        <f t="shared" ref="C160" si="176">500000/E160</f>
        <v>668.44919786096261</v>
      </c>
      <c r="D160" s="5" t="s">
        <v>17</v>
      </c>
      <c r="E160" s="6">
        <v>748</v>
      </c>
      <c r="F160" s="6">
        <v>760</v>
      </c>
      <c r="G160" s="17" t="s">
        <v>15</v>
      </c>
      <c r="H160" s="7">
        <f t="shared" ref="H160" si="177">IF(D160="LONG", F160-E160, E160-F160)*C160</f>
        <v>8021.3903743315514</v>
      </c>
      <c r="I160" s="6" t="s">
        <v>15</v>
      </c>
      <c r="J160" s="8">
        <f t="shared" ref="J160" si="178">IF(D160 = "LONG",F160-E160, E160-F160)</f>
        <v>12</v>
      </c>
      <c r="K160" s="8">
        <f t="shared" ref="K160" si="179">SUM(H160:I160)</f>
        <v>8021.3903743315514</v>
      </c>
      <c r="L160" s="45"/>
    </row>
    <row r="161" spans="1:12" s="51" customFormat="1" ht="15.75" thickBot="1">
      <c r="A161" s="4">
        <v>44669</v>
      </c>
      <c r="B161" s="5" t="s">
        <v>125</v>
      </c>
      <c r="C161" s="7">
        <f t="shared" ref="C161" si="180">500000/E161</f>
        <v>1466.2756598240469</v>
      </c>
      <c r="D161" s="5" t="s">
        <v>14</v>
      </c>
      <c r="E161" s="6">
        <v>341</v>
      </c>
      <c r="F161" s="6">
        <v>343</v>
      </c>
      <c r="G161" s="17" t="s">
        <v>15</v>
      </c>
      <c r="H161" s="14">
        <f t="shared" ref="H161" si="181">IF(D161="LONG", F161-E161, E161-F161)*C161</f>
        <v>-2932.5513196480938</v>
      </c>
      <c r="I161" s="6" t="s">
        <v>15</v>
      </c>
      <c r="J161" s="8">
        <f t="shared" ref="J161" si="182">IF(D161 = "LONG",F161-E161, E161-F161)</f>
        <v>-2</v>
      </c>
      <c r="K161" s="16">
        <f t="shared" ref="K161" si="183">SUM(H161:I161)</f>
        <v>-2932.5513196480938</v>
      </c>
      <c r="L161" s="45"/>
    </row>
    <row r="162" spans="1:12" s="51" customFormat="1" ht="15.75" thickBot="1">
      <c r="A162" s="4">
        <v>44662</v>
      </c>
      <c r="B162" s="5" t="s">
        <v>114</v>
      </c>
      <c r="C162" s="7">
        <f t="shared" ref="C162" si="184">500000/E162</f>
        <v>534.18803418803418</v>
      </c>
      <c r="D162" s="5" t="s">
        <v>17</v>
      </c>
      <c r="E162" s="6">
        <v>936</v>
      </c>
      <c r="F162" s="6">
        <v>938</v>
      </c>
      <c r="G162" s="17" t="s">
        <v>15</v>
      </c>
      <c r="H162" s="7">
        <f t="shared" ref="H162" si="185">IF(D162="LONG", F162-E162, E162-F162)*C162</f>
        <v>1068.3760683760684</v>
      </c>
      <c r="I162" s="6" t="s">
        <v>15</v>
      </c>
      <c r="J162" s="8">
        <f t="shared" ref="J162" si="186">IF(D162 = "LONG",F162-E162, E162-F162)</f>
        <v>2</v>
      </c>
      <c r="K162" s="8">
        <f t="shared" ref="K162" si="187">SUM(H162:I162)</f>
        <v>1068.3760683760684</v>
      </c>
      <c r="L162" s="45"/>
    </row>
    <row r="163" spans="1:12" s="51" customFormat="1" ht="15.75" thickBot="1">
      <c r="A163" s="4">
        <v>44662</v>
      </c>
      <c r="B163" s="5" t="s">
        <v>124</v>
      </c>
      <c r="C163" s="7">
        <f t="shared" ref="C163" si="188">500000/E163</f>
        <v>1672.2408026755852</v>
      </c>
      <c r="D163" s="5" t="s">
        <v>14</v>
      </c>
      <c r="E163" s="6">
        <v>299</v>
      </c>
      <c r="F163" s="6">
        <v>297</v>
      </c>
      <c r="G163" s="17" t="s">
        <v>15</v>
      </c>
      <c r="H163" s="7">
        <f t="shared" ref="H163" si="189">IF(D163="LONG", F163-E163, E163-F163)*C163</f>
        <v>3344.4816053511704</v>
      </c>
      <c r="I163" s="6" t="s">
        <v>15</v>
      </c>
      <c r="J163" s="8">
        <f t="shared" ref="J163" si="190">IF(D163 = "LONG",F163-E163, E163-F163)</f>
        <v>2</v>
      </c>
      <c r="K163" s="8">
        <f t="shared" ref="K163" si="191">SUM(H163:I163)</f>
        <v>3344.4816053511704</v>
      </c>
      <c r="L163" s="45"/>
    </row>
    <row r="164" spans="1:12" s="51" customFormat="1" ht="15.75" thickBot="1">
      <c r="A164" s="4">
        <v>44659</v>
      </c>
      <c r="B164" s="5" t="s">
        <v>71</v>
      </c>
      <c r="C164" s="7">
        <f t="shared" ref="C164" si="192">500000/E164</f>
        <v>593.82422802850351</v>
      </c>
      <c r="D164" s="5" t="s">
        <v>17</v>
      </c>
      <c r="E164" s="6">
        <v>842</v>
      </c>
      <c r="F164" s="6">
        <v>834</v>
      </c>
      <c r="G164" s="17" t="s">
        <v>15</v>
      </c>
      <c r="H164" s="14">
        <f t="shared" ref="H164" si="193">IF(D164="LONG", F164-E164, E164-F164)*C164</f>
        <v>-4750.5938242280281</v>
      </c>
      <c r="I164" s="6" t="s">
        <v>15</v>
      </c>
      <c r="J164" s="8">
        <f t="shared" ref="J164" si="194">IF(D164 = "LONG",F164-E164, E164-F164)</f>
        <v>-8</v>
      </c>
      <c r="K164" s="16">
        <f t="shared" ref="K164" si="195">SUM(H164:I164)</f>
        <v>-4750.5938242280281</v>
      </c>
      <c r="L164" s="45"/>
    </row>
    <row r="165" spans="1:12" s="51" customFormat="1" ht="15.75" thickBot="1">
      <c r="A165" s="4">
        <v>44658</v>
      </c>
      <c r="B165" s="5" t="s">
        <v>60</v>
      </c>
      <c r="C165" s="7">
        <f t="shared" ref="C165" si="196">500000/E165</f>
        <v>642.67352185089976</v>
      </c>
      <c r="D165" s="5" t="s">
        <v>17</v>
      </c>
      <c r="E165" s="6">
        <v>778</v>
      </c>
      <c r="F165" s="6">
        <v>778</v>
      </c>
      <c r="G165" s="17" t="s">
        <v>15</v>
      </c>
      <c r="H165" s="7">
        <f t="shared" ref="H165" si="197">IF(D165="LONG", F165-E165, E165-F165)*C165</f>
        <v>0</v>
      </c>
      <c r="I165" s="6" t="s">
        <v>15</v>
      </c>
      <c r="J165" s="8">
        <f t="shared" ref="J165" si="198">IF(D165 = "LONG",F165-E165, E165-F165)</f>
        <v>0</v>
      </c>
      <c r="K165" s="8">
        <f t="shared" ref="K165" si="199">SUM(H165:I165)</f>
        <v>0</v>
      </c>
      <c r="L165" s="45"/>
    </row>
    <row r="166" spans="1:12" s="51" customFormat="1" ht="15.75" thickBot="1">
      <c r="A166" s="4">
        <v>44657</v>
      </c>
      <c r="B166" s="5" t="s">
        <v>92</v>
      </c>
      <c r="C166" s="7">
        <f t="shared" ref="C166" si="200">500000/E166</f>
        <v>1582.2784810126582</v>
      </c>
      <c r="D166" s="5" t="s">
        <v>17</v>
      </c>
      <c r="E166" s="6">
        <v>316</v>
      </c>
      <c r="F166" s="6">
        <v>320</v>
      </c>
      <c r="G166" s="17" t="s">
        <v>15</v>
      </c>
      <c r="H166" s="7">
        <f t="shared" ref="H166" si="201">IF(D166="LONG", F166-E166, E166-F166)*C166</f>
        <v>6329.1139240506327</v>
      </c>
      <c r="I166" s="6" t="s">
        <v>15</v>
      </c>
      <c r="J166" s="8">
        <f t="shared" ref="J166" si="202">IF(D166 = "LONG",F166-E166, E166-F166)</f>
        <v>4</v>
      </c>
      <c r="K166" s="8">
        <f t="shared" ref="K166" si="203">SUM(H166:I166)</f>
        <v>6329.1139240506327</v>
      </c>
      <c r="L166" s="45"/>
    </row>
    <row r="167" spans="1:12" s="51" customFormat="1" ht="15.75" thickBot="1">
      <c r="A167" s="4">
        <v>44655</v>
      </c>
      <c r="B167" s="5" t="s">
        <v>123</v>
      </c>
      <c r="C167" s="7">
        <f t="shared" ref="C167" si="204">500000/E167</f>
        <v>632.91139240506334</v>
      </c>
      <c r="D167" s="5" t="s">
        <v>17</v>
      </c>
      <c r="E167" s="6">
        <v>790</v>
      </c>
      <c r="F167" s="6">
        <v>780</v>
      </c>
      <c r="G167" s="17" t="s">
        <v>15</v>
      </c>
      <c r="H167" s="14">
        <f t="shared" ref="H167" si="205">IF(D167="LONG", F167-E167, E167-F167)*C167</f>
        <v>-6329.1139240506336</v>
      </c>
      <c r="I167" s="6" t="s">
        <v>15</v>
      </c>
      <c r="J167" s="8">
        <f t="shared" ref="J167" si="206">IF(D167 = "LONG",F167-E167, E167-F167)</f>
        <v>-10</v>
      </c>
      <c r="K167" s="16">
        <f t="shared" ref="K167" si="207">SUM(H167:I167)</f>
        <v>-6329.1139240506336</v>
      </c>
      <c r="L167" s="45"/>
    </row>
    <row r="168" spans="1:12" s="51" customFormat="1" ht="15.75" thickBot="1">
      <c r="A168" s="4">
        <v>44652</v>
      </c>
      <c r="B168" s="5" t="s">
        <v>122</v>
      </c>
      <c r="C168" s="7">
        <f t="shared" ref="C168:C169" si="208">500000/E168</f>
        <v>909.09090909090912</v>
      </c>
      <c r="D168" s="5" t="s">
        <v>17</v>
      </c>
      <c r="E168" s="6">
        <v>550</v>
      </c>
      <c r="F168" s="6">
        <v>554</v>
      </c>
      <c r="G168" s="17" t="s">
        <v>15</v>
      </c>
      <c r="H168" s="7">
        <f t="shared" ref="H168:H169" si="209">IF(D168="LONG", F168-E168, E168-F168)*C168</f>
        <v>3636.3636363636365</v>
      </c>
      <c r="I168" s="6" t="s">
        <v>15</v>
      </c>
      <c r="J168" s="8">
        <f t="shared" ref="J168:J169" si="210">IF(D168 = "LONG",F168-E168, E168-F168)</f>
        <v>4</v>
      </c>
      <c r="K168" s="8">
        <f t="shared" ref="K168:K169" si="211">SUM(H168:I168)</f>
        <v>3636.3636363636365</v>
      </c>
      <c r="L168" s="45"/>
    </row>
    <row r="169" spans="1:12" s="51" customFormat="1" ht="15.75" thickBot="1">
      <c r="A169" s="4">
        <v>44651</v>
      </c>
      <c r="B169" s="5" t="s">
        <v>96</v>
      </c>
      <c r="C169" s="7">
        <f t="shared" si="208"/>
        <v>802.56821829855539</v>
      </c>
      <c r="D169" s="5" t="s">
        <v>17</v>
      </c>
      <c r="E169" s="6">
        <v>623</v>
      </c>
      <c r="F169" s="6">
        <v>633</v>
      </c>
      <c r="G169" s="17" t="s">
        <v>15</v>
      </c>
      <c r="H169" s="7">
        <f t="shared" si="209"/>
        <v>8025.6821829855544</v>
      </c>
      <c r="I169" s="6" t="s">
        <v>15</v>
      </c>
      <c r="J169" s="8">
        <f t="shared" si="210"/>
        <v>10</v>
      </c>
      <c r="K169" s="8">
        <f t="shared" si="211"/>
        <v>8025.6821829855544</v>
      </c>
      <c r="L169" s="45"/>
    </row>
    <row r="170" spans="1:12" s="51" customFormat="1" ht="15.75" thickBot="1">
      <c r="A170" s="4">
        <v>44650</v>
      </c>
      <c r="B170" s="5" t="s">
        <v>122</v>
      </c>
      <c r="C170" s="7">
        <f t="shared" ref="C170" si="212">500000/E170</f>
        <v>932.83582089552237</v>
      </c>
      <c r="D170" s="5" t="s">
        <v>17</v>
      </c>
      <c r="E170" s="6">
        <v>536</v>
      </c>
      <c r="F170" s="6">
        <v>543.35</v>
      </c>
      <c r="G170" s="17" t="s">
        <v>15</v>
      </c>
      <c r="H170" s="7">
        <f t="shared" ref="H170" si="213">IF(D170="LONG", F170-E170, E170-F170)*C170</f>
        <v>6856.3432835821104</v>
      </c>
      <c r="I170" s="6" t="s">
        <v>15</v>
      </c>
      <c r="J170" s="8">
        <f t="shared" ref="J170" si="214">IF(D170 = "LONG",F170-E170, E170-F170)</f>
        <v>7.3500000000000227</v>
      </c>
      <c r="K170" s="8">
        <f t="shared" ref="K170" si="215">SUM(H170:I170)</f>
        <v>6856.3432835821104</v>
      </c>
      <c r="L170" s="45"/>
    </row>
    <row r="171" spans="1:12" s="51" customFormat="1" ht="15.75" thickBot="1">
      <c r="A171" s="4">
        <v>44649</v>
      </c>
      <c r="B171" s="5" t="s">
        <v>121</v>
      </c>
      <c r="C171" s="7">
        <f t="shared" ref="C171" si="216">500000/E171</f>
        <v>669.34404283801871</v>
      </c>
      <c r="D171" s="5" t="s">
        <v>17</v>
      </c>
      <c r="E171" s="6">
        <v>747</v>
      </c>
      <c r="F171" s="6">
        <v>755</v>
      </c>
      <c r="G171" s="17" t="s">
        <v>15</v>
      </c>
      <c r="H171" s="7">
        <f t="shared" ref="H171" si="217">IF(D171="LONG", F171-E171, E171-F171)*C171</f>
        <v>5354.7523427041497</v>
      </c>
      <c r="I171" s="6" t="s">
        <v>15</v>
      </c>
      <c r="J171" s="8">
        <f t="shared" ref="J171" si="218">IF(D171 = "LONG",F171-E171, E171-F171)</f>
        <v>8</v>
      </c>
      <c r="K171" s="8">
        <f t="shared" ref="K171" si="219">SUM(H171:I171)</f>
        <v>5354.7523427041497</v>
      </c>
      <c r="L171" s="45"/>
    </row>
    <row r="172" spans="1:12" s="51" customFormat="1" ht="15.75" thickBot="1">
      <c r="A172" s="4">
        <v>44648</v>
      </c>
      <c r="B172" s="5" t="s">
        <v>119</v>
      </c>
      <c r="C172" s="7">
        <f t="shared" ref="C172" si="220">500000/E172</f>
        <v>1006.0362173038229</v>
      </c>
      <c r="D172" s="5" t="s">
        <v>17</v>
      </c>
      <c r="E172" s="6">
        <v>497</v>
      </c>
      <c r="F172" s="6">
        <v>492</v>
      </c>
      <c r="G172" s="17" t="s">
        <v>15</v>
      </c>
      <c r="H172" s="14">
        <f t="shared" ref="H172" si="221">IF(D172="LONG", F172-E172, E172-F172)*C172</f>
        <v>-5030.1810865191146</v>
      </c>
      <c r="I172" s="6" t="s">
        <v>15</v>
      </c>
      <c r="J172" s="8">
        <f t="shared" ref="J172" si="222">IF(D172 = "LONG",F172-E172, E172-F172)</f>
        <v>-5</v>
      </c>
      <c r="K172" s="16">
        <f t="shared" ref="K172" si="223">SUM(H172:I172)</f>
        <v>-5030.1810865191146</v>
      </c>
      <c r="L172" s="45"/>
    </row>
    <row r="173" spans="1:12" s="51" customFormat="1" ht="15.75" thickBot="1">
      <c r="A173" s="4">
        <v>44645</v>
      </c>
      <c r="B173" s="5" t="s">
        <v>120</v>
      </c>
      <c r="C173" s="7">
        <f t="shared" ref="C173" si="224">500000/E173</f>
        <v>568.18181818181813</v>
      </c>
      <c r="D173" s="5" t="s">
        <v>17</v>
      </c>
      <c r="E173" s="6">
        <v>880</v>
      </c>
      <c r="F173" s="6">
        <v>865</v>
      </c>
      <c r="G173" s="17" t="s">
        <v>15</v>
      </c>
      <c r="H173" s="14">
        <f t="shared" ref="H173" si="225">IF(D173="LONG", F173-E173, E173-F173)*C173</f>
        <v>-8522.7272727272721</v>
      </c>
      <c r="I173" s="6" t="s">
        <v>15</v>
      </c>
      <c r="J173" s="8">
        <f t="shared" ref="J173" si="226">IF(D173 = "LONG",F173-E173, E173-F173)</f>
        <v>-15</v>
      </c>
      <c r="K173" s="16">
        <f t="shared" ref="K173" si="227">SUM(H173:I173)</f>
        <v>-8522.7272727272721</v>
      </c>
      <c r="L173" s="45"/>
    </row>
    <row r="174" spans="1:12" s="51" customFormat="1" ht="15.75" thickBot="1">
      <c r="A174" s="4">
        <v>44644</v>
      </c>
      <c r="B174" s="5" t="s">
        <v>33</v>
      </c>
      <c r="C174" s="7">
        <f t="shared" ref="C174" si="228">500000/E174</f>
        <v>1082.2510822510822</v>
      </c>
      <c r="D174" s="5" t="s">
        <v>17</v>
      </c>
      <c r="E174" s="6">
        <v>462</v>
      </c>
      <c r="F174" s="6">
        <v>467</v>
      </c>
      <c r="G174" s="6" t="s">
        <v>15</v>
      </c>
      <c r="H174" s="7">
        <f t="shared" ref="H174" si="229">IF(D174="LONG", F174-E174, E174-F174)*C174</f>
        <v>5411.2554112554108</v>
      </c>
      <c r="I174" s="6" t="s">
        <v>15</v>
      </c>
      <c r="J174" s="8">
        <f t="shared" ref="J174" si="230">IF(D174 = "LONG",F174-E174, E174-F174)</f>
        <v>5</v>
      </c>
      <c r="K174" s="8">
        <f t="shared" ref="K174" si="231">SUM(H174:I174)</f>
        <v>5411.2554112554108</v>
      </c>
      <c r="L174" s="45"/>
    </row>
    <row r="175" spans="1:12" s="51" customFormat="1" ht="15.75" thickBot="1">
      <c r="A175" s="4">
        <v>44642</v>
      </c>
      <c r="B175" s="5" t="s">
        <v>21</v>
      </c>
      <c r="C175" s="7">
        <f t="shared" ref="C175" si="232">500000/E175</f>
        <v>719.42446043165467</v>
      </c>
      <c r="D175" s="5" t="s">
        <v>14</v>
      </c>
      <c r="E175" s="6">
        <v>695</v>
      </c>
      <c r="F175" s="6">
        <v>695</v>
      </c>
      <c r="G175" s="6" t="s">
        <v>15</v>
      </c>
      <c r="H175" s="7">
        <f t="shared" ref="H175" si="233">IF(D175="LONG", F175-E175, E175-F175)*C175</f>
        <v>0</v>
      </c>
      <c r="I175" s="6" t="s">
        <v>15</v>
      </c>
      <c r="J175" s="8">
        <f t="shared" ref="J175" si="234">IF(D175 = "LONG",F175-E175, E175-F175)</f>
        <v>0</v>
      </c>
      <c r="K175" s="8">
        <f t="shared" ref="K175" si="235">SUM(H175:I175)</f>
        <v>0</v>
      </c>
      <c r="L175" s="45"/>
    </row>
    <row r="176" spans="1:12" s="51" customFormat="1" ht="15.75" thickBot="1">
      <c r="A176" s="4">
        <v>44641</v>
      </c>
      <c r="B176" s="5" t="s">
        <v>85</v>
      </c>
      <c r="C176" s="7">
        <f t="shared" ref="C176" si="236">500000/E176</f>
        <v>1445.086705202312</v>
      </c>
      <c r="D176" s="5" t="s">
        <v>17</v>
      </c>
      <c r="E176" s="6">
        <v>346</v>
      </c>
      <c r="F176" s="6">
        <v>350</v>
      </c>
      <c r="G176" s="6" t="s">
        <v>15</v>
      </c>
      <c r="H176" s="7">
        <f t="shared" ref="H176" si="237">IF(D176="LONG", F176-E176, E176-F176)*C176</f>
        <v>5780.3468208092481</v>
      </c>
      <c r="I176" s="6" t="s">
        <v>15</v>
      </c>
      <c r="J176" s="8">
        <f t="shared" ref="J176" si="238">IF(D176 = "LONG",F176-E176, E176-F176)</f>
        <v>4</v>
      </c>
      <c r="K176" s="8">
        <f t="shared" ref="K176" si="239">SUM(H176:I176)</f>
        <v>5780.3468208092481</v>
      </c>
      <c r="L176" s="45"/>
    </row>
    <row r="177" spans="1:12" s="51" customFormat="1" ht="15.75" thickBot="1">
      <c r="A177" s="4">
        <v>44637</v>
      </c>
      <c r="B177" s="5" t="s">
        <v>36</v>
      </c>
      <c r="C177" s="7">
        <f t="shared" ref="C177" si="240">500000/E177</f>
        <v>651.89048239895692</v>
      </c>
      <c r="D177" s="5" t="s">
        <v>17</v>
      </c>
      <c r="E177" s="6">
        <v>767</v>
      </c>
      <c r="F177" s="6">
        <v>767</v>
      </c>
      <c r="G177" s="6" t="s">
        <v>15</v>
      </c>
      <c r="H177" s="7">
        <f t="shared" ref="H177" si="241">IF(D177="LONG", F177-E177, E177-F177)*C177</f>
        <v>0</v>
      </c>
      <c r="I177" s="6" t="s">
        <v>15</v>
      </c>
      <c r="J177" s="8">
        <f t="shared" ref="J177" si="242">IF(D177 = "LONG",F177-E177, E177-F177)</f>
        <v>0</v>
      </c>
      <c r="K177" s="8">
        <f t="shared" ref="K177" si="243">SUM(H177:I177)</f>
        <v>0</v>
      </c>
      <c r="L177" s="45"/>
    </row>
    <row r="178" spans="1:12" s="51" customFormat="1" ht="15.75" thickBot="1">
      <c r="A178" s="4">
        <v>44636</v>
      </c>
      <c r="B178" s="5" t="s">
        <v>119</v>
      </c>
      <c r="C178" s="7">
        <f t="shared" ref="C178" si="244">500000/E178</f>
        <v>1103.7527593818984</v>
      </c>
      <c r="D178" s="5" t="s">
        <v>17</v>
      </c>
      <c r="E178" s="6">
        <v>453</v>
      </c>
      <c r="F178" s="6">
        <v>461</v>
      </c>
      <c r="G178" s="6" t="s">
        <v>15</v>
      </c>
      <c r="H178" s="7">
        <f t="shared" ref="H178" si="245">IF(D178="LONG", F178-E178, E178-F178)*C178</f>
        <v>8830.0220750551871</v>
      </c>
      <c r="I178" s="6" t="s">
        <v>15</v>
      </c>
      <c r="J178" s="8">
        <f t="shared" ref="J178" si="246">IF(D178 = "LONG",F178-E178, E178-F178)</f>
        <v>8</v>
      </c>
      <c r="K178" s="8">
        <f t="shared" ref="K178" si="247">SUM(H178:I178)</f>
        <v>8830.0220750551871</v>
      </c>
      <c r="L178" s="45"/>
    </row>
    <row r="179" spans="1:12" s="51" customFormat="1" ht="15.75" thickBot="1">
      <c r="A179" s="4">
        <v>44635</v>
      </c>
      <c r="B179" s="5" t="s">
        <v>118</v>
      </c>
      <c r="C179" s="7">
        <f t="shared" ref="C179" si="248">500000/E179</f>
        <v>657.89473684210532</v>
      </c>
      <c r="D179" s="5" t="s">
        <v>17</v>
      </c>
      <c r="E179" s="6">
        <v>760</v>
      </c>
      <c r="F179" s="6">
        <v>771</v>
      </c>
      <c r="G179" s="17" t="s">
        <v>15</v>
      </c>
      <c r="H179" s="7">
        <f t="shared" ref="H179" si="249">IF(D179="LONG", F179-E179, E179-F179)*C179</f>
        <v>7236.8421052631584</v>
      </c>
      <c r="I179" s="6" t="s">
        <v>15</v>
      </c>
      <c r="J179" s="8">
        <f t="shared" ref="J179" si="250">IF(D179 = "LONG",F179-E179, E179-F179)</f>
        <v>11</v>
      </c>
      <c r="K179" s="8">
        <f t="shared" ref="K179" si="251">SUM(H179:I179)</f>
        <v>7236.8421052631584</v>
      </c>
      <c r="L179" s="45"/>
    </row>
    <row r="180" spans="1:12" s="51" customFormat="1" ht="15.75" thickBot="1">
      <c r="A180" s="4">
        <v>44634</v>
      </c>
      <c r="B180" s="5" t="s">
        <v>116</v>
      </c>
      <c r="C180" s="7">
        <f t="shared" ref="C180" si="252">500000/E180</f>
        <v>757.57575757575762</v>
      </c>
      <c r="D180" s="5" t="s">
        <v>14</v>
      </c>
      <c r="E180" s="6">
        <v>660</v>
      </c>
      <c r="F180" s="6">
        <v>670</v>
      </c>
      <c r="G180" s="17" t="s">
        <v>15</v>
      </c>
      <c r="H180" s="14">
        <f t="shared" ref="H180" si="253">IF(D180="LONG", F180-E180, E180-F180)*C180</f>
        <v>-7575.757575757576</v>
      </c>
      <c r="I180" s="5" t="s">
        <v>15</v>
      </c>
      <c r="J180" s="18">
        <f t="shared" ref="J180" si="254">IF(D180 = "LONG",F180-E180, E180-F180)</f>
        <v>-10</v>
      </c>
      <c r="K180" s="16">
        <f t="shared" ref="K180" si="255">SUM(H180:I180)</f>
        <v>-7575.757575757576</v>
      </c>
      <c r="L180" s="45"/>
    </row>
    <row r="181" spans="1:12" s="51" customFormat="1" ht="15.75" thickBot="1">
      <c r="A181" s="4">
        <v>44630</v>
      </c>
      <c r="B181" s="5" t="s">
        <v>90</v>
      </c>
      <c r="C181" s="7">
        <f t="shared" ref="C181" si="256">500000/E181</f>
        <v>1400.5602240896358</v>
      </c>
      <c r="D181" s="5" t="s">
        <v>17</v>
      </c>
      <c r="E181" s="6">
        <v>357</v>
      </c>
      <c r="F181" s="6">
        <v>362</v>
      </c>
      <c r="G181" s="17" t="s">
        <v>15</v>
      </c>
      <c r="H181" s="7">
        <f t="shared" ref="H181" si="257">IF(D181="LONG", F181-E181, E181-F181)*C181</f>
        <v>7002.8011204481791</v>
      </c>
      <c r="I181" s="5" t="s">
        <v>15</v>
      </c>
      <c r="J181" s="18">
        <f t="shared" ref="J181" si="258">IF(D181 = "LONG",F181-E181, E181-F181)</f>
        <v>5</v>
      </c>
      <c r="K181" s="8">
        <f t="shared" ref="K181" si="259">SUM(H181:I181)</f>
        <v>7002.8011204481791</v>
      </c>
      <c r="L181" s="45"/>
    </row>
    <row r="182" spans="1:12" s="51" customFormat="1" ht="15.75" thickBot="1">
      <c r="A182" s="4">
        <v>44629</v>
      </c>
      <c r="B182" s="5" t="s">
        <v>102</v>
      </c>
      <c r="C182" s="7">
        <f t="shared" ref="C182" si="260">500000/E182</f>
        <v>453.72050816696913</v>
      </c>
      <c r="D182" s="5" t="s">
        <v>17</v>
      </c>
      <c r="E182" s="6">
        <v>1102</v>
      </c>
      <c r="F182" s="6">
        <v>1115</v>
      </c>
      <c r="G182" s="17" t="s">
        <v>15</v>
      </c>
      <c r="H182" s="7">
        <f t="shared" ref="H182" si="261">IF(D182="LONG", F182-E182, E182-F182)*C182</f>
        <v>5898.366606170599</v>
      </c>
      <c r="I182" s="5" t="s">
        <v>15</v>
      </c>
      <c r="J182" s="18">
        <f t="shared" ref="J182" si="262">IF(D182 = "LONG",F182-E182, E182-F182)</f>
        <v>13</v>
      </c>
      <c r="K182" s="8">
        <f t="shared" ref="K182" si="263">SUM(H182:I182)</f>
        <v>5898.366606170599</v>
      </c>
      <c r="L182" s="45"/>
    </row>
    <row r="183" spans="1:12" s="51" customFormat="1" ht="15.75" thickBot="1">
      <c r="A183" s="4">
        <v>44628</v>
      </c>
      <c r="B183" s="5" t="s">
        <v>117</v>
      </c>
      <c r="C183" s="7">
        <f t="shared" ref="C183" si="264">500000/E183</f>
        <v>378.78787878787881</v>
      </c>
      <c r="D183" s="5" t="s">
        <v>17</v>
      </c>
      <c r="E183" s="6">
        <v>1320</v>
      </c>
      <c r="F183" s="6">
        <v>1335</v>
      </c>
      <c r="G183" s="17" t="s">
        <v>15</v>
      </c>
      <c r="H183" s="7">
        <f t="shared" ref="H183" si="265">IF(D183="LONG", F183-E183, E183-F183)*C183</f>
        <v>5681.818181818182</v>
      </c>
      <c r="I183" s="5" t="s">
        <v>15</v>
      </c>
      <c r="J183" s="18">
        <f t="shared" ref="J183" si="266">IF(D183 = "LONG",F183-E183, E183-F183)</f>
        <v>15</v>
      </c>
      <c r="K183" s="8">
        <f t="shared" ref="K183" si="267">SUM(H183:I183)</f>
        <v>5681.818181818182</v>
      </c>
      <c r="L183" s="45"/>
    </row>
    <row r="184" spans="1:12" s="51" customFormat="1" ht="15.75" thickBot="1">
      <c r="A184" s="4">
        <v>44627</v>
      </c>
      <c r="B184" s="5" t="s">
        <v>18</v>
      </c>
      <c r="C184" s="7">
        <f t="shared" ref="C184" si="268">500000/E184</f>
        <v>807.75444264943462</v>
      </c>
      <c r="D184" s="5" t="s">
        <v>14</v>
      </c>
      <c r="E184" s="6">
        <v>619</v>
      </c>
      <c r="F184" s="6">
        <v>608</v>
      </c>
      <c r="G184" s="17" t="s">
        <v>15</v>
      </c>
      <c r="H184" s="7">
        <f t="shared" ref="H184" si="269">IF(D184="LONG", F184-E184, E184-F184)*C184</f>
        <v>8885.2988691437804</v>
      </c>
      <c r="I184" s="5" t="s">
        <v>15</v>
      </c>
      <c r="J184" s="18">
        <f t="shared" ref="J184" si="270">IF(D184 = "LONG",F184-E184, E184-F184)</f>
        <v>11</v>
      </c>
      <c r="K184" s="8">
        <f t="shared" ref="K184" si="271">SUM(H184:I184)</f>
        <v>8885.2988691437804</v>
      </c>
      <c r="L184" s="45"/>
    </row>
    <row r="185" spans="1:12" s="51" customFormat="1" ht="15.75" thickBot="1">
      <c r="A185" s="4">
        <v>44624</v>
      </c>
      <c r="B185" s="5" t="s">
        <v>115</v>
      </c>
      <c r="C185" s="7">
        <f t="shared" ref="C185" si="272">500000/E185</f>
        <v>679.3478260869565</v>
      </c>
      <c r="D185" s="5" t="s">
        <v>14</v>
      </c>
      <c r="E185" s="6">
        <v>736</v>
      </c>
      <c r="F185" s="6">
        <v>726</v>
      </c>
      <c r="G185" s="17" t="s">
        <v>15</v>
      </c>
      <c r="H185" s="7">
        <f t="shared" ref="H185" si="273">IF(D185="LONG", F185-E185, E185-F185)*C185</f>
        <v>6793.478260869565</v>
      </c>
      <c r="I185" s="5" t="s">
        <v>15</v>
      </c>
      <c r="J185" s="18">
        <f t="shared" ref="J185" si="274">IF(D185 = "LONG",F185-E185, E185-F185)</f>
        <v>10</v>
      </c>
      <c r="K185" s="8">
        <f t="shared" ref="K185" si="275">SUM(H185:I185)</f>
        <v>6793.478260869565</v>
      </c>
      <c r="L185" s="45"/>
    </row>
    <row r="186" spans="1:12" s="51" customFormat="1" ht="15.75" thickBot="1">
      <c r="A186" s="4">
        <v>44623</v>
      </c>
      <c r="B186" s="5" t="s">
        <v>21</v>
      </c>
      <c r="C186" s="7">
        <f t="shared" ref="C186" si="276">500000/E186</f>
        <v>681.19891008174386</v>
      </c>
      <c r="D186" s="5" t="s">
        <v>14</v>
      </c>
      <c r="E186" s="6">
        <v>734</v>
      </c>
      <c r="F186" s="6">
        <v>724</v>
      </c>
      <c r="G186" s="17" t="s">
        <v>15</v>
      </c>
      <c r="H186" s="7">
        <f t="shared" ref="H186" si="277">IF(D186="LONG", F186-E186, E186-F186)*C186</f>
        <v>6811.9891008174382</v>
      </c>
      <c r="I186" s="5" t="s">
        <v>15</v>
      </c>
      <c r="J186" s="18">
        <f t="shared" ref="J186" si="278">IF(D186 = "LONG",F186-E186, E186-F186)</f>
        <v>10</v>
      </c>
      <c r="K186" s="8">
        <f t="shared" ref="K186" si="279">SUM(H186:I186)</f>
        <v>6811.9891008174382</v>
      </c>
      <c r="L186" s="45"/>
    </row>
    <row r="187" spans="1:12" s="51" customFormat="1" ht="15.75" thickBot="1">
      <c r="A187" s="38">
        <v>44622</v>
      </c>
      <c r="B187" s="39" t="s">
        <v>114</v>
      </c>
      <c r="C187" s="40">
        <f t="shared" ref="C187" si="280">500000/E187</f>
        <v>607.5334143377886</v>
      </c>
      <c r="D187" s="39" t="s">
        <v>14</v>
      </c>
      <c r="E187" s="41">
        <v>823</v>
      </c>
      <c r="F187" s="41">
        <v>810</v>
      </c>
      <c r="G187" s="42" t="s">
        <v>15</v>
      </c>
      <c r="H187" s="40">
        <f t="shared" ref="H187" si="281">IF(D187="LONG", F187-E187, E187-F187)*C187</f>
        <v>7897.9343863912518</v>
      </c>
      <c r="I187" s="39" t="s">
        <v>15</v>
      </c>
      <c r="J187" s="44">
        <f t="shared" ref="J187" si="282">IF(D187 = "LONG",F187-E187, E187-F187)</f>
        <v>13</v>
      </c>
      <c r="K187" s="56">
        <f t="shared" ref="K187" si="283">SUM(H187:I187)</f>
        <v>7897.9343863912518</v>
      </c>
      <c r="L187" s="45"/>
    </row>
    <row r="188" spans="1:12" s="51" customFormat="1" ht="15.75" thickBot="1">
      <c r="A188" s="20">
        <v>44617</v>
      </c>
      <c r="B188" s="21" t="s">
        <v>55</v>
      </c>
      <c r="C188" s="22">
        <f t="shared" ref="C188" si="284">500000/E188</f>
        <v>1479.2899408284025</v>
      </c>
      <c r="D188" s="21" t="s">
        <v>14</v>
      </c>
      <c r="E188" s="23">
        <v>338</v>
      </c>
      <c r="F188" s="23">
        <v>336</v>
      </c>
      <c r="G188" s="24" t="s">
        <v>15</v>
      </c>
      <c r="H188" s="22">
        <f t="shared" ref="H188" si="285">IF(D188="LONG", F188-E188, E188-F188)*C188</f>
        <v>2958.5798816568049</v>
      </c>
      <c r="I188" s="21" t="s">
        <v>15</v>
      </c>
      <c r="J188" s="26">
        <f t="shared" ref="J188" si="286">IF(D188 = "LONG",F188-E188, E188-F188)</f>
        <v>2</v>
      </c>
      <c r="K188" s="50">
        <f t="shared" ref="K188" si="287">SUM(H188:I188)</f>
        <v>2958.5798816568049</v>
      </c>
      <c r="L188" s="45"/>
    </row>
    <row r="189" spans="1:12" s="57" customFormat="1" ht="15.75" thickBot="1">
      <c r="A189" s="4">
        <v>44616</v>
      </c>
      <c r="B189" s="5" t="s">
        <v>113</v>
      </c>
      <c r="C189" s="7">
        <f t="shared" ref="C189" si="288">500000/E189</f>
        <v>755.28700906344409</v>
      </c>
      <c r="D189" s="5" t="s">
        <v>14</v>
      </c>
      <c r="E189" s="6">
        <v>662</v>
      </c>
      <c r="F189" s="6">
        <v>672</v>
      </c>
      <c r="G189" s="17" t="s">
        <v>15</v>
      </c>
      <c r="H189" s="14">
        <f t="shared" ref="H189" si="289">IF(D189="LONG", F189-E189, E189-F189)*C189</f>
        <v>-7552.8700906344411</v>
      </c>
      <c r="I189" s="5" t="s">
        <v>15</v>
      </c>
      <c r="J189" s="18">
        <f t="shared" ref="J189" si="290">IF(D189 = "LONG",F189-E189, E189-F189)</f>
        <v>-10</v>
      </c>
      <c r="K189" s="16">
        <f t="shared" ref="K189" si="291">SUM(H189:I189)</f>
        <v>-7552.8700906344411</v>
      </c>
      <c r="L189" s="45"/>
    </row>
    <row r="190" spans="1:12" s="55" customFormat="1" ht="15.75" thickBot="1">
      <c r="A190" s="4">
        <v>44615</v>
      </c>
      <c r="B190" s="5" t="s">
        <v>22</v>
      </c>
      <c r="C190" s="7">
        <f t="shared" ref="C190" si="292">500000/E190</f>
        <v>235.29411764705881</v>
      </c>
      <c r="D190" s="5" t="s">
        <v>17</v>
      </c>
      <c r="E190" s="6">
        <v>2125</v>
      </c>
      <c r="F190" s="6">
        <v>2100</v>
      </c>
      <c r="G190" s="17" t="s">
        <v>15</v>
      </c>
      <c r="H190" s="7">
        <f t="shared" ref="H190" si="293">IF(D190="LONG", F190-E190, E190-F190)*C190</f>
        <v>-5882.3529411764703</v>
      </c>
      <c r="I190" s="5" t="s">
        <v>15</v>
      </c>
      <c r="J190" s="18">
        <f t="shared" ref="J190" si="294">IF(D190 = "LONG",F190-E190, E190-F190)</f>
        <v>-25</v>
      </c>
      <c r="K190" s="8">
        <f t="shared" ref="K190" si="295">SUM(H190:I190)</f>
        <v>-5882.3529411764703</v>
      </c>
      <c r="L190" s="45"/>
    </row>
    <row r="191" spans="1:12" s="51" customFormat="1" ht="15.75" thickBot="1">
      <c r="A191" s="4">
        <v>44614</v>
      </c>
      <c r="B191" s="5" t="s">
        <v>112</v>
      </c>
      <c r="C191" s="7">
        <f t="shared" ref="C191" si="296">500000/E191</f>
        <v>673.85444743935307</v>
      </c>
      <c r="D191" s="5" t="s">
        <v>14</v>
      </c>
      <c r="E191" s="6">
        <v>742</v>
      </c>
      <c r="F191" s="6">
        <v>742</v>
      </c>
      <c r="G191" s="17" t="s">
        <v>15</v>
      </c>
      <c r="H191" s="7">
        <f t="shared" ref="H191" si="297">IF(D191="LONG", F191-E191, E191-F191)*C191</f>
        <v>0</v>
      </c>
      <c r="I191" s="5" t="s">
        <v>15</v>
      </c>
      <c r="J191" s="18">
        <f t="shared" ref="J191" si="298">IF(D191 = "LONG",F191-E191, E191-F191)</f>
        <v>0</v>
      </c>
      <c r="K191" s="8">
        <f t="shared" ref="K191" si="299">SUM(H191:I191)</f>
        <v>0</v>
      </c>
      <c r="L191" s="45"/>
    </row>
    <row r="192" spans="1:12" s="51" customFormat="1" ht="15.75" thickBot="1">
      <c r="A192" s="4">
        <v>44613</v>
      </c>
      <c r="B192" s="5" t="s">
        <v>111</v>
      </c>
      <c r="C192" s="7">
        <f t="shared" ref="C192" si="300">500000/E192</f>
        <v>197.23865877712032</v>
      </c>
      <c r="D192" s="5" t="s">
        <v>14</v>
      </c>
      <c r="E192" s="6">
        <v>2535</v>
      </c>
      <c r="F192" s="6">
        <v>2500</v>
      </c>
      <c r="G192" s="17" t="s">
        <v>15</v>
      </c>
      <c r="H192" s="7">
        <f t="shared" ref="H192" si="301">IF(D192="LONG", F192-E192, E192-F192)*C192</f>
        <v>6903.3530571992114</v>
      </c>
      <c r="I192" s="5" t="s">
        <v>15</v>
      </c>
      <c r="J192" s="18">
        <f t="shared" ref="J192" si="302">IF(D192 = "LONG",F192-E192, E192-F192)</f>
        <v>35</v>
      </c>
      <c r="K192" s="8">
        <f t="shared" ref="K192" si="303">SUM(H192:I192)</f>
        <v>6903.3530571992114</v>
      </c>
      <c r="L192" s="45"/>
    </row>
    <row r="193" spans="1:12" s="51" customFormat="1" ht="15.75" thickBot="1">
      <c r="A193" s="4">
        <v>44610</v>
      </c>
      <c r="B193" s="5" t="s">
        <v>110</v>
      </c>
      <c r="C193" s="7">
        <f t="shared" ref="C193" si="304">500000/E193</f>
        <v>3521.1267605633802</v>
      </c>
      <c r="D193" s="5" t="s">
        <v>17</v>
      </c>
      <c r="E193" s="6">
        <v>142</v>
      </c>
      <c r="F193" s="6">
        <v>144</v>
      </c>
      <c r="G193" s="17" t="s">
        <v>15</v>
      </c>
      <c r="H193" s="7">
        <f t="shared" ref="H193" si="305">IF(D193="LONG", F193-E193, E193-F193)*C193</f>
        <v>7042.2535211267605</v>
      </c>
      <c r="I193" s="5" t="s">
        <v>15</v>
      </c>
      <c r="J193" s="18">
        <f t="shared" ref="J193" si="306">IF(D193 = "LONG",F193-E193, E193-F193)</f>
        <v>2</v>
      </c>
      <c r="K193" s="8">
        <f t="shared" ref="K193" si="307">SUM(H193:I193)</f>
        <v>7042.2535211267605</v>
      </c>
      <c r="L193" s="45"/>
    </row>
    <row r="194" spans="1:12" s="51" customFormat="1" ht="15.75" thickBot="1">
      <c r="A194" s="4">
        <v>44609</v>
      </c>
      <c r="B194" s="5" t="s">
        <v>13</v>
      </c>
      <c r="C194" s="7">
        <f t="shared" ref="C194" si="308">500000/E194</f>
        <v>373.13432835820896</v>
      </c>
      <c r="D194" s="5" t="s">
        <v>14</v>
      </c>
      <c r="E194" s="6">
        <v>1340</v>
      </c>
      <c r="F194" s="6">
        <v>1320</v>
      </c>
      <c r="G194" s="17" t="s">
        <v>15</v>
      </c>
      <c r="H194" s="7">
        <f t="shared" ref="H194" si="309">IF(D194="LONG", F194-E194, E194-F194)*C194</f>
        <v>7462.686567164179</v>
      </c>
      <c r="I194" s="5" t="s">
        <v>15</v>
      </c>
      <c r="J194" s="18">
        <f t="shared" ref="J194" si="310">IF(D194 = "LONG",F194-E194, E194-F194)</f>
        <v>20</v>
      </c>
      <c r="K194" s="8">
        <f t="shared" ref="K194" si="311">SUM(H194:I194)</f>
        <v>7462.686567164179</v>
      </c>
      <c r="L194" s="45"/>
    </row>
    <row r="195" spans="1:12" s="51" customFormat="1" ht="15.75" thickBot="1">
      <c r="A195" s="4">
        <v>44608</v>
      </c>
      <c r="B195" s="5" t="s">
        <v>42</v>
      </c>
      <c r="C195" s="7">
        <f t="shared" ref="C195" si="312">500000/E195</f>
        <v>398.40637450199205</v>
      </c>
      <c r="D195" s="5" t="s">
        <v>17</v>
      </c>
      <c r="E195" s="6">
        <v>1255</v>
      </c>
      <c r="F195" s="6">
        <v>1275</v>
      </c>
      <c r="G195" s="17" t="s">
        <v>15</v>
      </c>
      <c r="H195" s="7">
        <f t="shared" ref="H195" si="313">IF(D195="LONG", F195-E195, E195-F195)*C195</f>
        <v>7968.1274900398412</v>
      </c>
      <c r="I195" s="5" t="s">
        <v>15</v>
      </c>
      <c r="J195" s="18">
        <f t="shared" ref="J195" si="314">IF(D195 = "LONG",F195-E195, E195-F195)</f>
        <v>20</v>
      </c>
      <c r="K195" s="8">
        <f t="shared" ref="K195" si="315">SUM(H195:I195)</f>
        <v>7968.1274900398412</v>
      </c>
      <c r="L195" s="45"/>
    </row>
    <row r="196" spans="1:12" s="51" customFormat="1" ht="15.75" thickBot="1">
      <c r="A196" s="4">
        <v>44607</v>
      </c>
      <c r="B196" s="5" t="s">
        <v>72</v>
      </c>
      <c r="C196" s="7">
        <f t="shared" ref="C196" si="316">500000/E196</f>
        <v>569.47608200455579</v>
      </c>
      <c r="D196" s="5" t="s">
        <v>14</v>
      </c>
      <c r="E196" s="6">
        <v>878</v>
      </c>
      <c r="F196" s="6">
        <v>892</v>
      </c>
      <c r="G196" s="17" t="s">
        <v>15</v>
      </c>
      <c r="H196" s="14">
        <f t="shared" ref="H196" si="317">IF(D196="LONG", F196-E196, E196-F196)*C196</f>
        <v>-7972.6651480637811</v>
      </c>
      <c r="I196" s="5" t="s">
        <v>15</v>
      </c>
      <c r="J196" s="18">
        <f t="shared" ref="J196" si="318">IF(D196 = "LONG",F196-E196, E196-F196)</f>
        <v>-14</v>
      </c>
      <c r="K196" s="16">
        <f t="shared" ref="K196" si="319">SUM(H196:I196)</f>
        <v>-7972.6651480637811</v>
      </c>
      <c r="L196" s="45"/>
    </row>
    <row r="197" spans="1:12" s="51" customFormat="1" ht="15.75" thickBot="1">
      <c r="A197" s="4">
        <v>44606</v>
      </c>
      <c r="B197" s="5" t="s">
        <v>26</v>
      </c>
      <c r="C197" s="7">
        <f t="shared" ref="C197" si="320">500000/E197</f>
        <v>294.9852507374631</v>
      </c>
      <c r="D197" s="5" t="s">
        <v>14</v>
      </c>
      <c r="E197" s="6">
        <v>1695</v>
      </c>
      <c r="F197" s="6">
        <v>1670</v>
      </c>
      <c r="G197" s="17" t="s">
        <v>15</v>
      </c>
      <c r="H197" s="7">
        <f t="shared" ref="H197" si="321">IF(D197="LONG", F197-E197, E197-F197)*C197</f>
        <v>7374.6312684365776</v>
      </c>
      <c r="I197" s="5" t="s">
        <v>15</v>
      </c>
      <c r="J197" s="18">
        <f t="shared" ref="J197" si="322">IF(D197 = "LONG",F197-E197, E197-F197)</f>
        <v>25</v>
      </c>
      <c r="K197" s="8">
        <f t="shared" ref="K197" si="323">SUM(H197:I197)</f>
        <v>7374.6312684365776</v>
      </c>
      <c r="L197" s="45"/>
    </row>
    <row r="198" spans="1:12" s="51" customFormat="1" ht="15.75" thickBot="1">
      <c r="A198" s="4">
        <v>44602</v>
      </c>
      <c r="B198" s="5" t="s">
        <v>109</v>
      </c>
      <c r="C198" s="7">
        <f t="shared" ref="C198" si="324">500000/E198</f>
        <v>922.50922509225097</v>
      </c>
      <c r="D198" s="5" t="s">
        <v>17</v>
      </c>
      <c r="E198" s="6">
        <v>542</v>
      </c>
      <c r="F198" s="6">
        <v>550</v>
      </c>
      <c r="G198" s="17" t="s">
        <v>15</v>
      </c>
      <c r="H198" s="7">
        <f t="shared" ref="H198" si="325">IF(D198="LONG", F198-E198, E198-F198)*C198</f>
        <v>7380.0738007380078</v>
      </c>
      <c r="I198" s="5" t="s">
        <v>15</v>
      </c>
      <c r="J198" s="18">
        <f t="shared" ref="J198" si="326">IF(D198 = "LONG",F198-E198, E198-F198)</f>
        <v>8</v>
      </c>
      <c r="K198" s="8">
        <f t="shared" ref="K198" si="327">SUM(H198:I198)</f>
        <v>7380.0738007380078</v>
      </c>
      <c r="L198" s="45"/>
    </row>
    <row r="199" spans="1:12" s="51" customFormat="1" ht="15.75" thickBot="1">
      <c r="A199" s="4">
        <v>44601</v>
      </c>
      <c r="B199" s="5" t="s">
        <v>20</v>
      </c>
      <c r="C199" s="7">
        <f t="shared" ref="C199" si="328">500000/E199</f>
        <v>224.71910112359549</v>
      </c>
      <c r="D199" s="5" t="s">
        <v>17</v>
      </c>
      <c r="E199" s="6">
        <v>2225</v>
      </c>
      <c r="F199" s="6">
        <v>2250</v>
      </c>
      <c r="G199" s="17" t="s">
        <v>15</v>
      </c>
      <c r="H199" s="7">
        <f t="shared" ref="H199" si="329">IF(D199="LONG", F199-E199, E199-F199)*C199</f>
        <v>5617.9775280898875</v>
      </c>
      <c r="I199" s="5" t="s">
        <v>15</v>
      </c>
      <c r="J199" s="18">
        <f t="shared" ref="J199" si="330">IF(D199 = "LONG",F199-E199, E199-F199)</f>
        <v>25</v>
      </c>
      <c r="K199" s="8">
        <f t="shared" ref="K199" si="331">SUM(H199:I199)</f>
        <v>5617.9775280898875</v>
      </c>
      <c r="L199" s="45"/>
    </row>
    <row r="200" spans="1:12" s="51" customFormat="1" ht="15.75" thickBot="1">
      <c r="A200" s="4">
        <v>44601</v>
      </c>
      <c r="B200" s="5" t="s">
        <v>108</v>
      </c>
      <c r="C200" s="7">
        <f t="shared" ref="C200" si="332">500000/E200</f>
        <v>1237.6237623762377</v>
      </c>
      <c r="D200" s="5" t="s">
        <v>17</v>
      </c>
      <c r="E200" s="6">
        <v>404</v>
      </c>
      <c r="F200" s="6">
        <v>405</v>
      </c>
      <c r="G200" s="17" t="s">
        <v>15</v>
      </c>
      <c r="H200" s="7">
        <f t="shared" ref="H200" si="333">IF(D200="LONG", F200-E200, E200-F200)*C200</f>
        <v>1237.6237623762377</v>
      </c>
      <c r="I200" s="5" t="s">
        <v>15</v>
      </c>
      <c r="J200" s="18">
        <f t="shared" ref="J200" si="334">IF(D200 = "LONG",F200-E200, E200-F200)</f>
        <v>1</v>
      </c>
      <c r="K200" s="8">
        <f t="shared" ref="K200" si="335">SUM(H200:I200)</f>
        <v>1237.6237623762377</v>
      </c>
      <c r="L200" s="45"/>
    </row>
    <row r="201" spans="1:12" s="51" customFormat="1" ht="15.75" thickBot="1">
      <c r="A201" s="4">
        <v>44600</v>
      </c>
      <c r="B201" s="5" t="s">
        <v>73</v>
      </c>
      <c r="C201" s="7">
        <f t="shared" ref="C201" si="336">500000/E201</f>
        <v>202.42914979757086</v>
      </c>
      <c r="D201" s="5" t="s">
        <v>17</v>
      </c>
      <c r="E201" s="6">
        <v>2470</v>
      </c>
      <c r="F201" s="6">
        <v>2500</v>
      </c>
      <c r="G201" s="17" t="s">
        <v>15</v>
      </c>
      <c r="H201" s="7">
        <f t="shared" ref="H201" si="337">IF(D201="LONG", F201-E201, E201-F201)*C201</f>
        <v>6072.8744939271255</v>
      </c>
      <c r="I201" s="5" t="s">
        <v>15</v>
      </c>
      <c r="J201" s="18">
        <f t="shared" ref="J201" si="338">IF(D201 = "LONG",F201-E201, E201-F201)</f>
        <v>30</v>
      </c>
      <c r="K201" s="8">
        <f t="shared" ref="K201" si="339">SUM(H201:I201)</f>
        <v>6072.8744939271255</v>
      </c>
      <c r="L201" s="45"/>
    </row>
    <row r="202" spans="1:12" s="51" customFormat="1" ht="15.75" thickBot="1">
      <c r="A202" s="4">
        <v>44599</v>
      </c>
      <c r="B202" s="5" t="s">
        <v>20</v>
      </c>
      <c r="C202" s="7">
        <f t="shared" ref="C202" si="340">500000/E202</f>
        <v>243.30900243309003</v>
      </c>
      <c r="D202" s="5" t="s">
        <v>17</v>
      </c>
      <c r="E202" s="6">
        <v>2055</v>
      </c>
      <c r="F202" s="6">
        <v>2085</v>
      </c>
      <c r="G202" s="17" t="s">
        <v>15</v>
      </c>
      <c r="H202" s="7">
        <f t="shared" ref="H202" si="341">IF(D202="LONG", F202-E202, E202-F202)*C202</f>
        <v>7299.270072992701</v>
      </c>
      <c r="I202" s="5" t="s">
        <v>15</v>
      </c>
      <c r="J202" s="18">
        <f t="shared" ref="J202" si="342">IF(D202 = "LONG",F202-E202, E202-F202)</f>
        <v>30</v>
      </c>
      <c r="K202" s="8">
        <f t="shared" ref="K202" si="343">SUM(H202:I202)</f>
        <v>7299.270072992701</v>
      </c>
      <c r="L202" s="45"/>
    </row>
    <row r="203" spans="1:12" s="51" customFormat="1" ht="15.75" thickBot="1">
      <c r="A203" s="4">
        <v>44596</v>
      </c>
      <c r="B203" s="5" t="s">
        <v>18</v>
      </c>
      <c r="C203" s="7">
        <f t="shared" ref="C203" si="344">500000/E203</f>
        <v>744.04761904761904</v>
      </c>
      <c r="D203" s="5" t="s">
        <v>17</v>
      </c>
      <c r="E203" s="6">
        <v>672</v>
      </c>
      <c r="F203" s="6">
        <v>679</v>
      </c>
      <c r="G203" s="17" t="s">
        <v>15</v>
      </c>
      <c r="H203" s="7">
        <f t="shared" ref="H203" si="345">IF(D203="LONG", F203-E203, E203-F203)*C203</f>
        <v>5208.333333333333</v>
      </c>
      <c r="I203" s="5" t="s">
        <v>15</v>
      </c>
      <c r="J203" s="18">
        <f t="shared" ref="J203" si="346">IF(D203 = "LONG",F203-E203, E203-F203)</f>
        <v>7</v>
      </c>
      <c r="K203" s="8">
        <f t="shared" ref="K203" si="347">SUM(H203:I203)</f>
        <v>5208.333333333333</v>
      </c>
      <c r="L203" s="45"/>
    </row>
    <row r="204" spans="1:12" s="51" customFormat="1" ht="15.75" thickBot="1">
      <c r="A204" s="4">
        <v>44595</v>
      </c>
      <c r="B204" s="5" t="s">
        <v>24</v>
      </c>
      <c r="C204" s="7">
        <f t="shared" ref="C204" si="348">500000/E204</f>
        <v>333.33333333333331</v>
      </c>
      <c r="D204" s="5" t="s">
        <v>14</v>
      </c>
      <c r="E204" s="6">
        <v>1500</v>
      </c>
      <c r="F204" s="6">
        <v>1475</v>
      </c>
      <c r="G204" s="17" t="s">
        <v>15</v>
      </c>
      <c r="H204" s="7">
        <f t="shared" ref="H204" si="349">IF(D204="LONG", F204-E204, E204-F204)*C204</f>
        <v>8333.3333333333321</v>
      </c>
      <c r="I204" s="5" t="s">
        <v>15</v>
      </c>
      <c r="J204" s="18">
        <f t="shared" ref="J204" si="350">IF(D204 = "LONG",F204-E204, E204-F204)</f>
        <v>25</v>
      </c>
      <c r="K204" s="8">
        <f t="shared" ref="K204" si="351">SUM(H204:I204)</f>
        <v>8333.3333333333321</v>
      </c>
      <c r="L204" s="45"/>
    </row>
    <row r="205" spans="1:12" s="51" customFormat="1" ht="15.75" thickBot="1">
      <c r="A205" s="4">
        <v>44594</v>
      </c>
      <c r="B205" s="5" t="s">
        <v>96</v>
      </c>
      <c r="C205" s="7">
        <f t="shared" ref="C205" si="352">500000/E205</f>
        <v>766.87116564417181</v>
      </c>
      <c r="D205" s="5" t="s">
        <v>17</v>
      </c>
      <c r="E205" s="6">
        <v>652</v>
      </c>
      <c r="F205" s="6">
        <v>662</v>
      </c>
      <c r="G205" s="17" t="s">
        <v>15</v>
      </c>
      <c r="H205" s="7">
        <f t="shared" ref="H205" si="353">IF(D205="LONG", F205-E205, E205-F205)*C205</f>
        <v>7668.7116564417183</v>
      </c>
      <c r="I205" s="5" t="s">
        <v>15</v>
      </c>
      <c r="J205" s="18">
        <f t="shared" ref="J205" si="354">IF(D205 = "LONG",F205-E205, E205-F205)</f>
        <v>10</v>
      </c>
      <c r="K205" s="8">
        <f t="shared" ref="K205" si="355">SUM(H205:I205)</f>
        <v>7668.7116564417183</v>
      </c>
      <c r="L205" s="45"/>
    </row>
    <row r="206" spans="1:12" s="51" customFormat="1" ht="15.75" thickBot="1">
      <c r="A206" s="31">
        <v>44593</v>
      </c>
      <c r="B206" s="21" t="s">
        <v>64</v>
      </c>
      <c r="C206" s="22">
        <f t="shared" ref="C206" si="356">500000/E206</f>
        <v>284.90028490028487</v>
      </c>
      <c r="D206" s="21" t="s">
        <v>17</v>
      </c>
      <c r="E206" s="23">
        <v>1755</v>
      </c>
      <c r="F206" s="23">
        <v>1725</v>
      </c>
      <c r="G206" s="24" t="s">
        <v>15</v>
      </c>
      <c r="H206" s="48">
        <f t="shared" ref="H206" si="357">IF(D206="LONG", F206-E206, E206-F206)*C206</f>
        <v>-8547.0085470085469</v>
      </c>
      <c r="I206" s="21" t="s">
        <v>15</v>
      </c>
      <c r="J206" s="26">
        <f t="shared" ref="J206" si="358">IF(D206 = "LONG",F206-E206, E206-F206)</f>
        <v>-30</v>
      </c>
      <c r="K206" s="49">
        <f t="shared" ref="K206" si="359">SUM(H206:I206)</f>
        <v>-8547.0085470085469</v>
      </c>
      <c r="L206" s="45"/>
    </row>
    <row r="207" spans="1:12" s="51" customFormat="1" ht="15.75" thickBot="1">
      <c r="A207" s="20">
        <v>44592</v>
      </c>
      <c r="B207" s="21" t="s">
        <v>57</v>
      </c>
      <c r="C207" s="22">
        <f t="shared" ref="C207" si="360">500000/E207</f>
        <v>569.47608200455579</v>
      </c>
      <c r="D207" s="21" t="s">
        <v>17</v>
      </c>
      <c r="E207" s="23">
        <v>878</v>
      </c>
      <c r="F207" s="24">
        <v>865</v>
      </c>
      <c r="G207" s="24" t="s">
        <v>15</v>
      </c>
      <c r="H207" s="48">
        <f t="shared" ref="H207" si="361">IF(D207="LONG", F207-E207, E207-F207)*C207</f>
        <v>-7403.1890660592253</v>
      </c>
      <c r="I207" s="21" t="s">
        <v>15</v>
      </c>
      <c r="J207" s="26">
        <f t="shared" ref="J207" si="362">IF(D207 = "LONG",F207-E207, E207-F207)</f>
        <v>-13</v>
      </c>
      <c r="K207" s="49">
        <f t="shared" ref="K207" si="363">SUM(H207:I207)</f>
        <v>-7403.1890660592253</v>
      </c>
      <c r="L207" s="45"/>
    </row>
    <row r="208" spans="1:12" s="51" customFormat="1" ht="15.75" thickBot="1">
      <c r="A208" s="20">
        <v>44592</v>
      </c>
      <c r="B208" s="21" t="s">
        <v>64</v>
      </c>
      <c r="C208" s="22">
        <f t="shared" ref="C208" si="364">500000/E208</f>
        <v>292.39766081871346</v>
      </c>
      <c r="D208" s="21" t="s">
        <v>17</v>
      </c>
      <c r="E208" s="23">
        <v>1710</v>
      </c>
      <c r="F208" s="23">
        <v>1740</v>
      </c>
      <c r="G208" s="24" t="s">
        <v>15</v>
      </c>
      <c r="H208" s="22">
        <f t="shared" ref="H208" si="365">IF(D208="LONG", F208-E208, E208-F208)*C208</f>
        <v>8771.9298245614045</v>
      </c>
      <c r="I208" s="21" t="s">
        <v>15</v>
      </c>
      <c r="J208" s="26">
        <f t="shared" ref="J208" si="366">IF(D208 = "LONG",F208-E208, E208-F208)</f>
        <v>30</v>
      </c>
      <c r="K208" s="50">
        <f t="shared" ref="K208" si="367">SUM(H208:I208)</f>
        <v>8771.9298245614045</v>
      </c>
      <c r="L208" s="45"/>
    </row>
    <row r="209" spans="1:12" s="51" customFormat="1">
      <c r="A209" s="4">
        <v>44589</v>
      </c>
      <c r="B209" s="5" t="s">
        <v>68</v>
      </c>
      <c r="C209" s="7">
        <f t="shared" ref="C209" si="368">500000/E209</f>
        <v>243.90243902439025</v>
      </c>
      <c r="D209" s="5" t="s">
        <v>17</v>
      </c>
      <c r="E209" s="6">
        <v>2050</v>
      </c>
      <c r="F209" s="6">
        <v>2080</v>
      </c>
      <c r="G209" s="17" t="s">
        <v>15</v>
      </c>
      <c r="H209" s="15">
        <f t="shared" ref="H209" si="369">IF(D209="LONG", F209-E209, E209-F209)*C209</f>
        <v>7317.0731707317073</v>
      </c>
      <c r="I209" s="5" t="s">
        <v>15</v>
      </c>
      <c r="J209" s="18">
        <f t="shared" ref="J209" si="370">IF(D209 = "LONG",F209-E209, E209-F209)</f>
        <v>30</v>
      </c>
      <c r="K209" s="18">
        <f t="shared" ref="K209" si="371">SUM(H209:I209)</f>
        <v>7317.0731707317073</v>
      </c>
      <c r="L209" s="1"/>
    </row>
    <row r="210" spans="1:12" s="1" customFormat="1">
      <c r="A210" s="4">
        <v>44588</v>
      </c>
      <c r="B210" s="5" t="s">
        <v>107</v>
      </c>
      <c r="C210" s="7">
        <f t="shared" ref="C210" si="372">500000/E210</f>
        <v>1020.4081632653061</v>
      </c>
      <c r="D210" s="5" t="s">
        <v>17</v>
      </c>
      <c r="E210" s="6">
        <v>490</v>
      </c>
      <c r="F210" s="6">
        <v>496</v>
      </c>
      <c r="G210" s="17" t="s">
        <v>15</v>
      </c>
      <c r="H210" s="15">
        <f t="shared" ref="H210" si="373">IF(D210="LONG", F210-E210, E210-F210)*C210</f>
        <v>6122.4489795918371</v>
      </c>
      <c r="I210" s="5" t="s">
        <v>15</v>
      </c>
      <c r="J210" s="18">
        <f t="shared" ref="J210" si="374">IF(D210 = "LONG",F210-E210, E210-F210)</f>
        <v>6</v>
      </c>
      <c r="K210" s="18">
        <f t="shared" ref="K210" si="375">SUM(H210:I210)</f>
        <v>6122.4489795918371</v>
      </c>
    </row>
    <row r="211" spans="1:12" s="1" customFormat="1">
      <c r="A211" s="4">
        <v>44585</v>
      </c>
      <c r="B211" s="5" t="s">
        <v>106</v>
      </c>
      <c r="C211" s="7">
        <f t="shared" ref="C211" si="376">500000/E211</f>
        <v>328.94736842105266</v>
      </c>
      <c r="D211" s="5" t="s">
        <v>14</v>
      </c>
      <c r="E211" s="6">
        <v>1520</v>
      </c>
      <c r="F211" s="6">
        <v>1500</v>
      </c>
      <c r="G211" s="17" t="s">
        <v>15</v>
      </c>
      <c r="H211" s="15">
        <f t="shared" ref="H211" si="377">IF(D211="LONG", F211-E211, E211-F211)*C211</f>
        <v>6578.9473684210534</v>
      </c>
      <c r="I211" s="5" t="s">
        <v>15</v>
      </c>
      <c r="J211" s="18">
        <f t="shared" ref="J211" si="378">IF(D211 = "LONG",F211-E211, E211-F211)</f>
        <v>20</v>
      </c>
      <c r="K211" s="18">
        <f t="shared" ref="K211" si="379">SUM(H211:I211)</f>
        <v>6578.9473684210534</v>
      </c>
    </row>
    <row r="212" spans="1:12" s="1" customFormat="1">
      <c r="A212" s="4">
        <v>44582</v>
      </c>
      <c r="B212" s="5" t="s">
        <v>93</v>
      </c>
      <c r="C212" s="7">
        <f t="shared" ref="C212" si="380">500000/E212</f>
        <v>1291.9896640826873</v>
      </c>
      <c r="D212" s="5" t="s">
        <v>14</v>
      </c>
      <c r="E212" s="6">
        <v>387</v>
      </c>
      <c r="F212" s="6">
        <v>380</v>
      </c>
      <c r="G212" s="17" t="s">
        <v>15</v>
      </c>
      <c r="H212" s="15">
        <f t="shared" ref="H212" si="381">IF(D212="LONG", F212-E212, E212-F212)*C212</f>
        <v>9043.9276485788105</v>
      </c>
      <c r="I212" s="5" t="s">
        <v>15</v>
      </c>
      <c r="J212" s="18">
        <f t="shared" ref="J212" si="382">IF(D212 = "LONG",F212-E212, E212-F212)</f>
        <v>7</v>
      </c>
      <c r="K212" s="18">
        <f t="shared" ref="K212" si="383">SUM(H212:I212)</f>
        <v>9043.9276485788105</v>
      </c>
    </row>
    <row r="213" spans="1:12" s="1" customFormat="1">
      <c r="A213" s="4">
        <v>44581</v>
      </c>
      <c r="B213" s="5" t="s">
        <v>105</v>
      </c>
      <c r="C213" s="7">
        <f t="shared" ref="C213" si="384">500000/E213</f>
        <v>184.84288354898337</v>
      </c>
      <c r="D213" s="5" t="s">
        <v>17</v>
      </c>
      <c r="E213" s="6">
        <v>2705</v>
      </c>
      <c r="F213" s="6">
        <v>2675</v>
      </c>
      <c r="G213" s="17" t="s">
        <v>15</v>
      </c>
      <c r="H213" s="14">
        <f t="shared" ref="H213" si="385">IF(D213="LONG", F213-E213, E213-F213)*C213</f>
        <v>-5545.2865064695006</v>
      </c>
      <c r="I213" s="5" t="s">
        <v>15</v>
      </c>
      <c r="J213" s="18">
        <f t="shared" ref="J213" si="386">IF(D213 = "LONG",F213-E213, E213-F213)</f>
        <v>-30</v>
      </c>
      <c r="K213" s="16">
        <f t="shared" ref="K213" si="387">SUM(H213:I213)</f>
        <v>-5545.2865064695006</v>
      </c>
    </row>
    <row r="214" spans="1:12" s="1" customFormat="1">
      <c r="A214" s="4">
        <v>44578</v>
      </c>
      <c r="B214" s="5" t="s">
        <v>18</v>
      </c>
      <c r="C214" s="7">
        <f t="shared" ref="C214" si="388">500000/E214</f>
        <v>833.33333333333337</v>
      </c>
      <c r="D214" s="5" t="s">
        <v>17</v>
      </c>
      <c r="E214" s="6">
        <v>600</v>
      </c>
      <c r="F214" s="6">
        <v>610</v>
      </c>
      <c r="G214" s="17" t="s">
        <v>15</v>
      </c>
      <c r="H214" s="7">
        <f t="shared" ref="H214" si="389">IF(D214="LONG", F214-E214, E214-F214)*C214</f>
        <v>8333.3333333333339</v>
      </c>
      <c r="I214" s="5" t="s">
        <v>15</v>
      </c>
      <c r="J214" s="18">
        <f t="shared" ref="J214" si="390">IF(D214 = "LONG",F214-E214, E214-F214)</f>
        <v>10</v>
      </c>
      <c r="K214" s="8">
        <f t="shared" ref="K214" si="391">SUM(H214:I214)</f>
        <v>8333.3333333333339</v>
      </c>
    </row>
    <row r="215" spans="1:12" s="1" customFormat="1">
      <c r="A215" s="4">
        <v>44575</v>
      </c>
      <c r="B215" s="5" t="s">
        <v>48</v>
      </c>
      <c r="C215" s="7">
        <f t="shared" ref="C215" si="392">500000/E215</f>
        <v>696.3788300835655</v>
      </c>
      <c r="D215" s="5" t="s">
        <v>17</v>
      </c>
      <c r="E215" s="6">
        <v>718</v>
      </c>
      <c r="F215" s="6">
        <v>720</v>
      </c>
      <c r="G215" s="17" t="s">
        <v>15</v>
      </c>
      <c r="H215" s="7">
        <f t="shared" ref="H215" si="393">IF(D215="LONG", F215-E215, E215-F215)*C215</f>
        <v>1392.757660167131</v>
      </c>
      <c r="I215" s="5" t="s">
        <v>15</v>
      </c>
      <c r="J215" s="18">
        <f t="shared" ref="J215" si="394">IF(D215 = "LONG",F215-E215, E215-F215)</f>
        <v>2</v>
      </c>
      <c r="K215" s="8">
        <f t="shared" ref="K215" si="395">SUM(H215:I215)</f>
        <v>1392.757660167131</v>
      </c>
    </row>
    <row r="216" spans="1:12" s="1" customFormat="1">
      <c r="A216" s="4">
        <v>44574</v>
      </c>
      <c r="B216" s="5" t="s">
        <v>104</v>
      </c>
      <c r="C216" s="7">
        <f t="shared" ref="C216" si="396">500000/E216</f>
        <v>537.63440860215053</v>
      </c>
      <c r="D216" s="5" t="s">
        <v>17</v>
      </c>
      <c r="E216" s="6">
        <v>930</v>
      </c>
      <c r="F216" s="6">
        <v>945</v>
      </c>
      <c r="G216" s="17" t="s">
        <v>15</v>
      </c>
      <c r="H216" s="7">
        <f t="shared" ref="H216" si="397">IF(D216="LONG", F216-E216, E216-F216)*C216</f>
        <v>8064.5161290322576</v>
      </c>
      <c r="I216" s="5" t="s">
        <v>15</v>
      </c>
      <c r="J216" s="18">
        <f t="shared" ref="J216" si="398">IF(D216 = "LONG",F216-E216, E216-F216)</f>
        <v>15</v>
      </c>
      <c r="K216" s="8">
        <f t="shared" ref="K216" si="399">SUM(H216:I216)</f>
        <v>8064.5161290322576</v>
      </c>
    </row>
    <row r="217" spans="1:12" s="1" customFormat="1">
      <c r="A217" s="4">
        <v>44573</v>
      </c>
      <c r="B217" s="5" t="s">
        <v>103</v>
      </c>
      <c r="C217" s="7">
        <f t="shared" ref="C217" si="400">500000/E217</f>
        <v>513.87461459403903</v>
      </c>
      <c r="D217" s="5" t="s">
        <v>17</v>
      </c>
      <c r="E217" s="6">
        <v>973</v>
      </c>
      <c r="F217" s="6">
        <v>990</v>
      </c>
      <c r="G217" s="17" t="s">
        <v>15</v>
      </c>
      <c r="H217" s="7">
        <f t="shared" ref="H217" si="401">IF(D217="LONG", F217-E217, E217-F217)*C217</f>
        <v>8735.8684480986631</v>
      </c>
      <c r="I217" s="5" t="s">
        <v>15</v>
      </c>
      <c r="J217" s="18">
        <f t="shared" ref="J217" si="402">IF(D217 = "LONG",F217-E217, E217-F217)</f>
        <v>17</v>
      </c>
      <c r="K217" s="8">
        <f t="shared" ref="K217" si="403">SUM(H217:I217)</f>
        <v>8735.8684480986631</v>
      </c>
    </row>
    <row r="218" spans="1:12" s="1" customFormat="1">
      <c r="A218" s="4">
        <v>44572</v>
      </c>
      <c r="B218" s="5" t="s">
        <v>102</v>
      </c>
      <c r="C218" s="7">
        <f t="shared" ref="C218" si="404">500000/E218</f>
        <v>373.69207772795215</v>
      </c>
      <c r="D218" s="5" t="s">
        <v>14</v>
      </c>
      <c r="E218" s="6">
        <v>1338</v>
      </c>
      <c r="F218" s="6">
        <v>1360</v>
      </c>
      <c r="G218" s="17" t="s">
        <v>15</v>
      </c>
      <c r="H218" s="14">
        <f t="shared" ref="H218" si="405">IF(D218="LONG", F218-E218, E218-F218)*C218</f>
        <v>-8221.2257100149473</v>
      </c>
      <c r="I218" s="5" t="s">
        <v>15</v>
      </c>
      <c r="J218" s="18">
        <f t="shared" ref="J218" si="406">IF(D218 = "LONG",F218-E218, E218-F218)</f>
        <v>-22</v>
      </c>
      <c r="K218" s="16">
        <f t="shared" ref="K218" si="407">SUM(H218:I218)</f>
        <v>-8221.2257100149473</v>
      </c>
    </row>
    <row r="219" spans="1:12" s="1" customFormat="1">
      <c r="A219" s="4">
        <v>44571</v>
      </c>
      <c r="B219" s="5" t="s">
        <v>29</v>
      </c>
      <c r="C219" s="7">
        <f t="shared" ref="C219" si="408">500000/E219</f>
        <v>714.28571428571433</v>
      </c>
      <c r="D219" s="5" t="s">
        <v>17</v>
      </c>
      <c r="E219" s="6">
        <v>700</v>
      </c>
      <c r="F219" s="6">
        <v>690</v>
      </c>
      <c r="G219" s="17" t="s">
        <v>15</v>
      </c>
      <c r="H219" s="14">
        <f t="shared" ref="H219" si="409">IF(D219="LONG", F219-E219, E219-F219)*C219</f>
        <v>-7142.8571428571431</v>
      </c>
      <c r="I219" s="5" t="s">
        <v>15</v>
      </c>
      <c r="J219" s="18">
        <f t="shared" ref="J219" si="410">IF(D219 = "LONG",F219-E219, E219-F219)</f>
        <v>-10</v>
      </c>
      <c r="K219" s="16">
        <f t="shared" ref="K219" si="411">SUM(H219:I219)</f>
        <v>-7142.8571428571431</v>
      </c>
    </row>
    <row r="220" spans="1:12" s="1" customFormat="1">
      <c r="A220" s="4">
        <v>44568</v>
      </c>
      <c r="B220" s="5" t="s">
        <v>89</v>
      </c>
      <c r="C220" s="7">
        <f t="shared" ref="C220:C221" si="412">500000/E220</f>
        <v>744.04761904761904</v>
      </c>
      <c r="D220" s="5" t="s">
        <v>14</v>
      </c>
      <c r="E220" s="6">
        <v>672</v>
      </c>
      <c r="F220" s="6">
        <v>670</v>
      </c>
      <c r="G220" s="17" t="s">
        <v>15</v>
      </c>
      <c r="H220" s="7">
        <f t="shared" ref="H220:H221" si="413">IF(D220="LONG", F220-E220, E220-F220)*C220</f>
        <v>1488.0952380952381</v>
      </c>
      <c r="I220" s="5" t="s">
        <v>15</v>
      </c>
      <c r="J220" s="18">
        <f t="shared" ref="J220:J221" si="414">IF(D220 = "LONG",F220-E220, E220-F220)</f>
        <v>2</v>
      </c>
      <c r="K220" s="8">
        <f t="shared" ref="K220:K221" si="415">SUM(H220:I220)</f>
        <v>1488.0952380952381</v>
      </c>
    </row>
    <row r="221" spans="1:12" s="1" customFormat="1">
      <c r="A221" s="4">
        <v>44567</v>
      </c>
      <c r="B221" s="5" t="s">
        <v>90</v>
      </c>
      <c r="C221" s="7">
        <f t="shared" si="412"/>
        <v>1272.2646310432569</v>
      </c>
      <c r="D221" s="5" t="s">
        <v>14</v>
      </c>
      <c r="E221" s="6">
        <v>393</v>
      </c>
      <c r="F221" s="6">
        <v>398</v>
      </c>
      <c r="G221" s="17" t="s">
        <v>15</v>
      </c>
      <c r="H221" s="14">
        <f t="shared" si="413"/>
        <v>-6361.3231552162852</v>
      </c>
      <c r="I221" s="5" t="s">
        <v>15</v>
      </c>
      <c r="J221" s="18">
        <f t="shared" si="414"/>
        <v>-5</v>
      </c>
      <c r="K221" s="16">
        <f t="shared" si="415"/>
        <v>-6361.3231552162852</v>
      </c>
    </row>
    <row r="222" spans="1:12" s="1" customFormat="1">
      <c r="A222" s="4">
        <v>44566</v>
      </c>
      <c r="B222" s="5" t="s">
        <v>89</v>
      </c>
      <c r="C222" s="7">
        <f t="shared" ref="C222:C246" si="416">500000/E222</f>
        <v>724.63768115942025</v>
      </c>
      <c r="D222" s="5" t="s">
        <v>17</v>
      </c>
      <c r="E222" s="6">
        <v>690</v>
      </c>
      <c r="F222" s="6">
        <v>696</v>
      </c>
      <c r="G222" s="17" t="s">
        <v>15</v>
      </c>
      <c r="H222" s="15">
        <f t="shared" ref="H222:H246" si="417">IF(D222="LONG", F222-E222, E222-F222)*C222</f>
        <v>4347.826086956522</v>
      </c>
      <c r="I222" s="5" t="s">
        <v>15</v>
      </c>
      <c r="J222" s="18">
        <f t="shared" ref="J222:J246" si="418">IF(D222 = "LONG",F222-E222, E222-F222)</f>
        <v>6</v>
      </c>
      <c r="K222" s="18">
        <f t="shared" ref="K222:K246" si="419">SUM(H222:I222)</f>
        <v>4347.826086956522</v>
      </c>
    </row>
    <row r="223" spans="1:12" s="1" customFormat="1" ht="15.75" thickBot="1">
      <c r="A223" s="38">
        <v>44565</v>
      </c>
      <c r="B223" s="39" t="s">
        <v>71</v>
      </c>
      <c r="C223" s="40">
        <f t="shared" si="416"/>
        <v>641.02564102564099</v>
      </c>
      <c r="D223" s="39" t="s">
        <v>17</v>
      </c>
      <c r="E223" s="41">
        <v>780</v>
      </c>
      <c r="F223" s="41">
        <v>770</v>
      </c>
      <c r="G223" s="42" t="s">
        <v>15</v>
      </c>
      <c r="H223" s="46">
        <f t="shared" si="417"/>
        <v>-6410.2564102564102</v>
      </c>
      <c r="I223" s="39" t="s">
        <v>15</v>
      </c>
      <c r="J223" s="44">
        <f t="shared" si="418"/>
        <v>-10</v>
      </c>
      <c r="K223" s="47">
        <f t="shared" si="419"/>
        <v>-6410.2564102564102</v>
      </c>
    </row>
    <row r="224" spans="1:12" s="1" customFormat="1">
      <c r="A224" s="20">
        <v>44561</v>
      </c>
      <c r="B224" s="21" t="s">
        <v>91</v>
      </c>
      <c r="C224" s="22">
        <f t="shared" si="416"/>
        <v>497.5124378109453</v>
      </c>
      <c r="D224" s="21" t="s">
        <v>17</v>
      </c>
      <c r="E224" s="23">
        <v>1005</v>
      </c>
      <c r="F224" s="23">
        <v>1008</v>
      </c>
      <c r="G224" s="24" t="s">
        <v>15</v>
      </c>
      <c r="H224" s="25">
        <f t="shared" si="417"/>
        <v>1492.5373134328358</v>
      </c>
      <c r="I224" s="21" t="s">
        <v>15</v>
      </c>
      <c r="J224" s="26">
        <f t="shared" si="418"/>
        <v>3</v>
      </c>
      <c r="K224" s="26">
        <f t="shared" si="419"/>
        <v>1492.5373134328358</v>
      </c>
    </row>
    <row r="225" spans="1:11" s="45" customFormat="1" ht="15.75" thickBot="1">
      <c r="A225" s="4">
        <v>44560</v>
      </c>
      <c r="B225" s="5" t="s">
        <v>92</v>
      </c>
      <c r="C225" s="7">
        <f t="shared" si="416"/>
        <v>1886.7924528301887</v>
      </c>
      <c r="D225" s="5" t="s">
        <v>14</v>
      </c>
      <c r="E225" s="6">
        <v>265</v>
      </c>
      <c r="F225" s="6">
        <v>261</v>
      </c>
      <c r="G225" s="17" t="s">
        <v>15</v>
      </c>
      <c r="H225" s="15">
        <f t="shared" si="417"/>
        <v>7547.1698113207549</v>
      </c>
      <c r="I225" s="5" t="s">
        <v>15</v>
      </c>
      <c r="J225" s="18">
        <f t="shared" si="418"/>
        <v>4</v>
      </c>
      <c r="K225" s="18">
        <f t="shared" si="419"/>
        <v>7547.1698113207549</v>
      </c>
    </row>
    <row r="226" spans="1:11" s="1" customFormat="1">
      <c r="A226" s="4">
        <v>44559</v>
      </c>
      <c r="B226" s="5" t="s">
        <v>82</v>
      </c>
      <c r="C226" s="7">
        <f t="shared" si="416"/>
        <v>262.46719160104988</v>
      </c>
      <c r="D226" s="5" t="s">
        <v>17</v>
      </c>
      <c r="E226" s="6">
        <v>1905</v>
      </c>
      <c r="F226" s="6">
        <v>1902</v>
      </c>
      <c r="G226" s="17" t="s">
        <v>15</v>
      </c>
      <c r="H226" s="15">
        <f t="shared" si="417"/>
        <v>-787.40157480314963</v>
      </c>
      <c r="I226" s="5" t="s">
        <v>15</v>
      </c>
      <c r="J226" s="18">
        <f t="shared" si="418"/>
        <v>-3</v>
      </c>
      <c r="K226" s="18">
        <f t="shared" si="419"/>
        <v>-787.40157480314963</v>
      </c>
    </row>
    <row r="227" spans="1:11" s="1" customFormat="1">
      <c r="A227" s="4">
        <v>44558</v>
      </c>
      <c r="B227" s="5" t="s">
        <v>91</v>
      </c>
      <c r="C227" s="7">
        <f t="shared" si="416"/>
        <v>507.61421319796955</v>
      </c>
      <c r="D227" s="5" t="s">
        <v>17</v>
      </c>
      <c r="E227" s="6">
        <v>985</v>
      </c>
      <c r="F227" s="6">
        <v>994</v>
      </c>
      <c r="G227" s="17" t="s">
        <v>15</v>
      </c>
      <c r="H227" s="15">
        <f t="shared" si="417"/>
        <v>4568.5279187817259</v>
      </c>
      <c r="I227" s="5" t="s">
        <v>15</v>
      </c>
      <c r="J227" s="18">
        <f t="shared" si="418"/>
        <v>9</v>
      </c>
      <c r="K227" s="18">
        <f t="shared" si="419"/>
        <v>4568.5279187817259</v>
      </c>
    </row>
    <row r="228" spans="1:11" s="1" customFormat="1">
      <c r="A228" s="4">
        <v>44557</v>
      </c>
      <c r="B228" s="5" t="s">
        <v>61</v>
      </c>
      <c r="C228" s="7">
        <f t="shared" si="416"/>
        <v>212.31422505307856</v>
      </c>
      <c r="D228" s="5" t="s">
        <v>17</v>
      </c>
      <c r="E228" s="6">
        <v>2355</v>
      </c>
      <c r="F228" s="6">
        <v>2345</v>
      </c>
      <c r="G228" s="17" t="s">
        <v>15</v>
      </c>
      <c r="H228" s="15">
        <f t="shared" si="417"/>
        <v>-2123.1422505307855</v>
      </c>
      <c r="I228" s="5" t="s">
        <v>15</v>
      </c>
      <c r="J228" s="18">
        <f t="shared" si="418"/>
        <v>-10</v>
      </c>
      <c r="K228" s="18">
        <f t="shared" si="419"/>
        <v>-2123.1422505307855</v>
      </c>
    </row>
    <row r="229" spans="1:11" s="1" customFormat="1">
      <c r="A229" s="4">
        <v>44554</v>
      </c>
      <c r="B229" s="5" t="s">
        <v>19</v>
      </c>
      <c r="C229" s="7">
        <f t="shared" si="416"/>
        <v>584.1121495327103</v>
      </c>
      <c r="D229" s="5" t="s">
        <v>14</v>
      </c>
      <c r="E229" s="6">
        <v>856</v>
      </c>
      <c r="F229" s="6">
        <v>842</v>
      </c>
      <c r="G229" s="17" t="s">
        <v>15</v>
      </c>
      <c r="H229" s="15">
        <f t="shared" si="417"/>
        <v>8177.5700934579445</v>
      </c>
      <c r="I229" s="5" t="s">
        <v>15</v>
      </c>
      <c r="J229" s="18">
        <f t="shared" si="418"/>
        <v>14</v>
      </c>
      <c r="K229" s="18">
        <f t="shared" si="419"/>
        <v>8177.5700934579445</v>
      </c>
    </row>
    <row r="230" spans="1:11" s="1" customFormat="1">
      <c r="A230" s="4">
        <v>44553</v>
      </c>
      <c r="B230" s="5" t="s">
        <v>82</v>
      </c>
      <c r="C230" s="7">
        <f t="shared" si="416"/>
        <v>268.81720430107526</v>
      </c>
      <c r="D230" s="5" t="s">
        <v>17</v>
      </c>
      <c r="E230" s="6">
        <v>1860</v>
      </c>
      <c r="F230" s="6">
        <v>1858</v>
      </c>
      <c r="G230" s="17" t="s">
        <v>15</v>
      </c>
      <c r="H230" s="15">
        <f t="shared" si="417"/>
        <v>-537.63440860215053</v>
      </c>
      <c r="I230" s="5" t="s">
        <v>15</v>
      </c>
      <c r="J230" s="18">
        <f t="shared" si="418"/>
        <v>-2</v>
      </c>
      <c r="K230" s="18">
        <f t="shared" si="419"/>
        <v>-537.63440860215053</v>
      </c>
    </row>
    <row r="231" spans="1:11" s="1" customFormat="1">
      <c r="A231" s="4">
        <v>44552</v>
      </c>
      <c r="B231" s="5" t="s">
        <v>88</v>
      </c>
      <c r="C231" s="7">
        <f t="shared" si="416"/>
        <v>1984.1269841269841</v>
      </c>
      <c r="D231" s="5" t="s">
        <v>17</v>
      </c>
      <c r="E231" s="6">
        <v>252</v>
      </c>
      <c r="F231" s="6">
        <v>256</v>
      </c>
      <c r="G231" s="17" t="s">
        <v>15</v>
      </c>
      <c r="H231" s="15">
        <f t="shared" si="417"/>
        <v>7936.5079365079364</v>
      </c>
      <c r="I231" s="5" t="s">
        <v>15</v>
      </c>
      <c r="J231" s="18">
        <f t="shared" si="418"/>
        <v>4</v>
      </c>
      <c r="K231" s="18">
        <f t="shared" si="419"/>
        <v>7936.5079365079364</v>
      </c>
    </row>
    <row r="232" spans="1:11" s="1" customFormat="1">
      <c r="A232" s="4">
        <v>44551</v>
      </c>
      <c r="B232" s="5" t="s">
        <v>21</v>
      </c>
      <c r="C232" s="7" t="e">
        <f t="shared" si="416"/>
        <v>#VALUE!</v>
      </c>
      <c r="D232" s="5" t="s">
        <v>17</v>
      </c>
      <c r="E232" s="5" t="s">
        <v>101</v>
      </c>
      <c r="F232" s="6">
        <v>940</v>
      </c>
      <c r="G232" s="17" t="s">
        <v>15</v>
      </c>
      <c r="H232" s="15" t="e">
        <f t="shared" si="417"/>
        <v>#VALUE!</v>
      </c>
      <c r="I232" s="5" t="s">
        <v>15</v>
      </c>
      <c r="J232" s="18" t="e">
        <f t="shared" si="418"/>
        <v>#VALUE!</v>
      </c>
      <c r="K232" s="18" t="e">
        <f t="shared" si="419"/>
        <v>#VALUE!</v>
      </c>
    </row>
    <row r="233" spans="1:11" s="1" customFormat="1">
      <c r="A233" s="4">
        <v>44550</v>
      </c>
      <c r="B233" s="5" t="s">
        <v>93</v>
      </c>
      <c r="C233" s="7">
        <f t="shared" si="416"/>
        <v>1381.2154696132598</v>
      </c>
      <c r="D233" s="5" t="s">
        <v>14</v>
      </c>
      <c r="E233" s="6">
        <v>362</v>
      </c>
      <c r="F233" s="6">
        <v>359</v>
      </c>
      <c r="G233" s="17" t="s">
        <v>15</v>
      </c>
      <c r="H233" s="15">
        <f t="shared" si="417"/>
        <v>4143.6464088397788</v>
      </c>
      <c r="I233" s="5" t="s">
        <v>15</v>
      </c>
      <c r="J233" s="18">
        <f t="shared" si="418"/>
        <v>3</v>
      </c>
      <c r="K233" s="18">
        <f t="shared" si="419"/>
        <v>4143.6464088397788</v>
      </c>
    </row>
    <row r="234" spans="1:11" s="1" customFormat="1">
      <c r="A234" s="4">
        <v>44547</v>
      </c>
      <c r="B234" s="5" t="s">
        <v>24</v>
      </c>
      <c r="C234" s="7">
        <f t="shared" si="416"/>
        <v>303.030303030303</v>
      </c>
      <c r="D234" s="5" t="s">
        <v>14</v>
      </c>
      <c r="E234" s="6">
        <v>1650</v>
      </c>
      <c r="F234" s="6">
        <v>1635</v>
      </c>
      <c r="G234" s="17" t="s">
        <v>15</v>
      </c>
      <c r="H234" s="15">
        <f t="shared" si="417"/>
        <v>4545.454545454545</v>
      </c>
      <c r="I234" s="5" t="s">
        <v>15</v>
      </c>
      <c r="J234" s="18">
        <f t="shared" si="418"/>
        <v>15</v>
      </c>
      <c r="K234" s="18">
        <f t="shared" si="419"/>
        <v>4545.454545454545</v>
      </c>
    </row>
    <row r="235" spans="1:11" s="1" customFormat="1">
      <c r="A235" s="4">
        <v>44546</v>
      </c>
      <c r="B235" s="5" t="s">
        <v>94</v>
      </c>
      <c r="C235" s="7">
        <f t="shared" si="416"/>
        <v>950.57034220532319</v>
      </c>
      <c r="D235" s="5" t="s">
        <v>14</v>
      </c>
      <c r="E235" s="6">
        <v>526</v>
      </c>
      <c r="F235" s="6">
        <v>522</v>
      </c>
      <c r="G235" s="17" t="s">
        <v>15</v>
      </c>
      <c r="H235" s="15">
        <f t="shared" si="417"/>
        <v>3802.2813688212927</v>
      </c>
      <c r="I235" s="5" t="s">
        <v>15</v>
      </c>
      <c r="J235" s="18">
        <f t="shared" si="418"/>
        <v>4</v>
      </c>
      <c r="K235" s="18">
        <f t="shared" si="419"/>
        <v>3802.2813688212927</v>
      </c>
    </row>
    <row r="236" spans="1:11" s="1" customFormat="1">
      <c r="A236" s="4">
        <v>44545</v>
      </c>
      <c r="B236" s="5" t="s">
        <v>18</v>
      </c>
      <c r="C236" s="7">
        <f t="shared" si="416"/>
        <v>925.92592592592598</v>
      </c>
      <c r="D236" s="5" t="s">
        <v>14</v>
      </c>
      <c r="E236" s="6">
        <v>540</v>
      </c>
      <c r="F236" s="6">
        <v>541</v>
      </c>
      <c r="G236" s="17" t="s">
        <v>15</v>
      </c>
      <c r="H236" s="15">
        <f t="shared" si="417"/>
        <v>-925.92592592592598</v>
      </c>
      <c r="I236" s="5" t="s">
        <v>15</v>
      </c>
      <c r="J236" s="18">
        <f t="shared" si="418"/>
        <v>-1</v>
      </c>
      <c r="K236" s="18">
        <f t="shared" si="419"/>
        <v>-925.92592592592598</v>
      </c>
    </row>
    <row r="237" spans="1:11" s="1" customFormat="1">
      <c r="A237" s="4">
        <v>44544</v>
      </c>
      <c r="B237" s="5" t="s">
        <v>92</v>
      </c>
      <c r="C237" s="7">
        <f t="shared" si="416"/>
        <v>1779.3594306049822</v>
      </c>
      <c r="D237" s="5" t="s">
        <v>17</v>
      </c>
      <c r="E237" s="6">
        <v>281</v>
      </c>
      <c r="F237" s="6">
        <v>286</v>
      </c>
      <c r="G237" s="17" t="s">
        <v>15</v>
      </c>
      <c r="H237" s="15">
        <f t="shared" si="417"/>
        <v>8896.7971530249106</v>
      </c>
      <c r="I237" s="5" t="s">
        <v>15</v>
      </c>
      <c r="J237" s="18">
        <f t="shared" si="418"/>
        <v>5</v>
      </c>
      <c r="K237" s="18">
        <f t="shared" si="419"/>
        <v>8896.7971530249106</v>
      </c>
    </row>
    <row r="238" spans="1:11" s="1" customFormat="1">
      <c r="A238" s="4">
        <v>44543</v>
      </c>
      <c r="B238" s="5" t="s">
        <v>22</v>
      </c>
      <c r="C238" s="7">
        <f t="shared" si="416"/>
        <v>179.53321364452424</v>
      </c>
      <c r="D238" s="5" t="s">
        <v>17</v>
      </c>
      <c r="E238" s="6">
        <v>2785</v>
      </c>
      <c r="F238" s="6">
        <v>2805</v>
      </c>
      <c r="G238" s="17" t="s">
        <v>15</v>
      </c>
      <c r="H238" s="15">
        <f t="shared" si="417"/>
        <v>3590.6642728904849</v>
      </c>
      <c r="I238" s="5" t="s">
        <v>15</v>
      </c>
      <c r="J238" s="18">
        <f t="shared" si="418"/>
        <v>20</v>
      </c>
      <c r="K238" s="18">
        <f t="shared" si="419"/>
        <v>3590.6642728904849</v>
      </c>
    </row>
    <row r="239" spans="1:11" s="1" customFormat="1">
      <c r="A239" s="4">
        <v>44540</v>
      </c>
      <c r="B239" s="5" t="s">
        <v>95</v>
      </c>
      <c r="C239" s="7">
        <f t="shared" si="416"/>
        <v>206.18556701030928</v>
      </c>
      <c r="D239" s="5" t="s">
        <v>17</v>
      </c>
      <c r="E239" s="6">
        <v>2425</v>
      </c>
      <c r="F239" s="6">
        <v>2465</v>
      </c>
      <c r="G239" s="17" t="s">
        <v>15</v>
      </c>
      <c r="H239" s="15">
        <f t="shared" si="417"/>
        <v>8247.4226804123718</v>
      </c>
      <c r="I239" s="5" t="s">
        <v>15</v>
      </c>
      <c r="J239" s="18">
        <f t="shared" si="418"/>
        <v>40</v>
      </c>
      <c r="K239" s="18">
        <f t="shared" si="419"/>
        <v>8247.4226804123718</v>
      </c>
    </row>
    <row r="240" spans="1:11" s="1" customFormat="1">
      <c r="A240" s="4">
        <v>44539</v>
      </c>
      <c r="B240" s="5" t="s">
        <v>96</v>
      </c>
      <c r="C240" s="7">
        <f t="shared" si="416"/>
        <v>813.00813008130081</v>
      </c>
      <c r="D240" s="5" t="s">
        <v>17</v>
      </c>
      <c r="E240" s="6">
        <v>615</v>
      </c>
      <c r="F240" s="6">
        <v>609</v>
      </c>
      <c r="G240" s="17" t="s">
        <v>15</v>
      </c>
      <c r="H240" s="15">
        <f t="shared" si="417"/>
        <v>-4878.0487804878048</v>
      </c>
      <c r="I240" s="5" t="s">
        <v>15</v>
      </c>
      <c r="J240" s="18">
        <f t="shared" si="418"/>
        <v>-6</v>
      </c>
      <c r="K240" s="18">
        <f t="shared" si="419"/>
        <v>-4878.0487804878048</v>
      </c>
    </row>
    <row r="241" spans="1:11" s="1" customFormat="1">
      <c r="A241" s="4">
        <v>44538</v>
      </c>
      <c r="B241" s="5" t="s">
        <v>34</v>
      </c>
      <c r="C241" s="7">
        <f t="shared" si="416"/>
        <v>264.55026455026456</v>
      </c>
      <c r="D241" s="5" t="s">
        <v>17</v>
      </c>
      <c r="E241" s="6">
        <v>1890</v>
      </c>
      <c r="F241" s="6">
        <v>1920</v>
      </c>
      <c r="G241" s="17" t="s">
        <v>15</v>
      </c>
      <c r="H241" s="15">
        <f t="shared" si="417"/>
        <v>7936.5079365079364</v>
      </c>
      <c r="I241" s="5" t="s">
        <v>15</v>
      </c>
      <c r="J241" s="18">
        <f t="shared" si="418"/>
        <v>30</v>
      </c>
      <c r="K241" s="18">
        <f t="shared" si="419"/>
        <v>7936.5079365079364</v>
      </c>
    </row>
    <row r="242" spans="1:11" s="1" customFormat="1">
      <c r="A242" s="4">
        <v>44537</v>
      </c>
      <c r="B242" s="5" t="s">
        <v>97</v>
      </c>
      <c r="C242" s="7">
        <f t="shared" si="416"/>
        <v>162.07455429497568</v>
      </c>
      <c r="D242" s="5" t="s">
        <v>17</v>
      </c>
      <c r="E242" s="6">
        <v>3085</v>
      </c>
      <c r="F242" s="6">
        <v>3073</v>
      </c>
      <c r="G242" s="17" t="s">
        <v>15</v>
      </c>
      <c r="H242" s="15">
        <f t="shared" si="417"/>
        <v>-1944.8946515397083</v>
      </c>
      <c r="I242" s="5" t="s">
        <v>15</v>
      </c>
      <c r="J242" s="18">
        <f t="shared" si="418"/>
        <v>-12</v>
      </c>
      <c r="K242" s="18">
        <f t="shared" si="419"/>
        <v>-1944.8946515397083</v>
      </c>
    </row>
    <row r="243" spans="1:11" s="1" customFormat="1">
      <c r="A243" s="4">
        <v>44536</v>
      </c>
      <c r="B243" s="5" t="s">
        <v>98</v>
      </c>
      <c r="C243" s="7">
        <f t="shared" si="416"/>
        <v>230.41474654377879</v>
      </c>
      <c r="D243" s="5" t="s">
        <v>14</v>
      </c>
      <c r="E243" s="6">
        <v>2170</v>
      </c>
      <c r="F243" s="6">
        <v>2140</v>
      </c>
      <c r="G243" s="17" t="s">
        <v>15</v>
      </c>
      <c r="H243" s="15">
        <f t="shared" si="417"/>
        <v>6912.442396313364</v>
      </c>
      <c r="I243" s="5" t="s">
        <v>15</v>
      </c>
      <c r="J243" s="18">
        <f t="shared" si="418"/>
        <v>30</v>
      </c>
      <c r="K243" s="18">
        <f t="shared" si="419"/>
        <v>6912.442396313364</v>
      </c>
    </row>
    <row r="244" spans="1:11" s="1" customFormat="1">
      <c r="A244" s="4">
        <v>44533</v>
      </c>
      <c r="B244" s="5" t="s">
        <v>59</v>
      </c>
      <c r="C244" s="7">
        <f t="shared" si="416"/>
        <v>129.19896640826875</v>
      </c>
      <c r="D244" s="5" t="s">
        <v>17</v>
      </c>
      <c r="E244" s="6">
        <v>3870</v>
      </c>
      <c r="F244" s="6">
        <v>3840</v>
      </c>
      <c r="G244" s="17" t="s">
        <v>15</v>
      </c>
      <c r="H244" s="15">
        <f t="shared" si="417"/>
        <v>-3875.9689922480625</v>
      </c>
      <c r="I244" s="5" t="s">
        <v>15</v>
      </c>
      <c r="J244" s="18">
        <f t="shared" si="418"/>
        <v>-30</v>
      </c>
      <c r="K244" s="18">
        <f t="shared" si="419"/>
        <v>-3875.9689922480625</v>
      </c>
    </row>
    <row r="245" spans="1:11" s="1" customFormat="1">
      <c r="A245" s="4">
        <v>44532</v>
      </c>
      <c r="B245" s="5" t="s">
        <v>21</v>
      </c>
      <c r="C245" s="7">
        <f t="shared" si="416"/>
        <v>546.44808743169403</v>
      </c>
      <c r="D245" s="5" t="s">
        <v>14</v>
      </c>
      <c r="E245" s="6">
        <v>915</v>
      </c>
      <c r="F245" s="6">
        <v>923</v>
      </c>
      <c r="G245" s="17" t="s">
        <v>15</v>
      </c>
      <c r="H245" s="15">
        <f t="shared" si="417"/>
        <v>-4371.5846994535523</v>
      </c>
      <c r="I245" s="5" t="s">
        <v>15</v>
      </c>
      <c r="J245" s="18">
        <f t="shared" si="418"/>
        <v>-8</v>
      </c>
      <c r="K245" s="18">
        <f t="shared" si="419"/>
        <v>-4371.5846994535523</v>
      </c>
    </row>
    <row r="246" spans="1:11" s="1" customFormat="1">
      <c r="A246" s="4">
        <v>44531</v>
      </c>
      <c r="B246" s="5" t="s">
        <v>99</v>
      </c>
      <c r="C246" s="7">
        <f t="shared" si="416"/>
        <v>952.38095238095241</v>
      </c>
      <c r="D246" s="5" t="s">
        <v>14</v>
      </c>
      <c r="E246" s="6">
        <v>525</v>
      </c>
      <c r="F246" s="6">
        <v>523</v>
      </c>
      <c r="G246" s="17" t="s">
        <v>15</v>
      </c>
      <c r="H246" s="15">
        <f t="shared" si="417"/>
        <v>1904.7619047619048</v>
      </c>
      <c r="I246" s="5" t="s">
        <v>15</v>
      </c>
      <c r="J246" s="18">
        <f t="shared" si="418"/>
        <v>2</v>
      </c>
      <c r="K246" s="18">
        <f t="shared" si="419"/>
        <v>1904.7619047619048</v>
      </c>
    </row>
    <row r="247" spans="1:11" s="1" customFormat="1" ht="15.75" thickBot="1">
      <c r="A247" s="38">
        <v>44531</v>
      </c>
      <c r="B247" s="39" t="s">
        <v>100</v>
      </c>
      <c r="C247" s="40">
        <f t="shared" ref="C247" si="420">500000/E247</f>
        <v>1449.2753623188405</v>
      </c>
      <c r="D247" s="39" t="s">
        <v>14</v>
      </c>
      <c r="E247" s="41">
        <v>345</v>
      </c>
      <c r="F247" s="41">
        <v>347</v>
      </c>
      <c r="G247" s="42" t="s">
        <v>15</v>
      </c>
      <c r="H247" s="43">
        <f t="shared" ref="H247" si="421">IF(D247="LONG", F247-E247, E247-F247)*C247</f>
        <v>-2898.550724637681</v>
      </c>
      <c r="I247" s="39" t="s">
        <v>15</v>
      </c>
      <c r="J247" s="44">
        <f t="shared" ref="J247" si="422">IF(D247 = "LONG",F247-E247, E247-F247)</f>
        <v>-2</v>
      </c>
      <c r="K247" s="44">
        <f t="shared" ref="K247" si="423">SUM(H247:I247)</f>
        <v>-2898.550724637681</v>
      </c>
    </row>
    <row r="248" spans="1:11" s="1" customFormat="1">
      <c r="A248" s="20">
        <v>44463</v>
      </c>
      <c r="B248" s="21" t="s">
        <v>81</v>
      </c>
      <c r="C248" s="22">
        <f t="shared" ref="C248" si="424">500000/E248</f>
        <v>385.20801232665639</v>
      </c>
      <c r="D248" s="21" t="s">
        <v>14</v>
      </c>
      <c r="E248" s="23">
        <v>1298</v>
      </c>
      <c r="F248" s="23">
        <v>1278</v>
      </c>
      <c r="G248" s="24" t="s">
        <v>15</v>
      </c>
      <c r="H248" s="25">
        <f t="shared" ref="H248" si="425">IF(D248="LONG", F248-E248, E248-F248)*C248</f>
        <v>7704.160246533128</v>
      </c>
      <c r="I248" s="21" t="s">
        <v>15</v>
      </c>
      <c r="J248" s="26">
        <f t="shared" ref="J248:J255" si="426">IF(D248 = "LONG",F248-E248, E248-F248)</f>
        <v>20</v>
      </c>
      <c r="K248" s="26">
        <f t="shared" ref="K248:K255" si="427">SUM(H248:I248)</f>
        <v>7704.160246533128</v>
      </c>
    </row>
    <row r="249" spans="1:11" s="45" customFormat="1" ht="15.75" thickBot="1">
      <c r="A249" s="4">
        <v>44462</v>
      </c>
      <c r="B249" s="5" t="s">
        <v>31</v>
      </c>
      <c r="C249" s="7">
        <f t="shared" ref="C249:C252" si="428">500000/E249</f>
        <v>492.61083743842363</v>
      </c>
      <c r="D249" s="5" t="s">
        <v>17</v>
      </c>
      <c r="E249" s="6">
        <v>1015</v>
      </c>
      <c r="F249" s="6">
        <v>1031</v>
      </c>
      <c r="G249" s="17" t="s">
        <v>15</v>
      </c>
      <c r="H249" s="15">
        <f t="shared" ref="H249:H252" si="429">IF(D249="LONG", F249-E249, E249-F249)*C249</f>
        <v>7881.7733990147781</v>
      </c>
      <c r="I249" s="5" t="s">
        <v>15</v>
      </c>
      <c r="J249" s="18">
        <f t="shared" ref="J249:J252" si="430">IF(D249 = "LONG",F249-E249, E249-F249)</f>
        <v>16</v>
      </c>
      <c r="K249" s="18">
        <f t="shared" ref="K249:K252" si="431">SUM(H249:I249)</f>
        <v>7881.7733990147781</v>
      </c>
    </row>
    <row r="250" spans="1:11" s="1" customFormat="1">
      <c r="A250" s="4">
        <v>44461</v>
      </c>
      <c r="B250" s="5" t="s">
        <v>85</v>
      </c>
      <c r="C250" s="7">
        <f t="shared" si="428"/>
        <v>809.06148867313914</v>
      </c>
      <c r="D250" s="5" t="s">
        <v>17</v>
      </c>
      <c r="E250" s="6">
        <v>618</v>
      </c>
      <c r="F250" s="6">
        <v>628</v>
      </c>
      <c r="G250" s="17" t="s">
        <v>15</v>
      </c>
      <c r="H250" s="15">
        <f t="shared" si="429"/>
        <v>8090.6148867313914</v>
      </c>
      <c r="I250" s="5" t="s">
        <v>15</v>
      </c>
      <c r="J250" s="18">
        <f t="shared" si="430"/>
        <v>10</v>
      </c>
      <c r="K250" s="18">
        <f t="shared" si="431"/>
        <v>8090.6148867313914</v>
      </c>
    </row>
    <row r="251" spans="1:11" s="1" customFormat="1">
      <c r="A251" s="4">
        <v>44460</v>
      </c>
      <c r="B251" s="5" t="s">
        <v>84</v>
      </c>
      <c r="C251" s="7">
        <f t="shared" si="428"/>
        <v>118.2033096926714</v>
      </c>
      <c r="D251" s="5" t="s">
        <v>17</v>
      </c>
      <c r="E251" s="6">
        <v>4230</v>
      </c>
      <c r="F251" s="6">
        <v>4300</v>
      </c>
      <c r="G251" s="17" t="s">
        <v>15</v>
      </c>
      <c r="H251" s="15">
        <f t="shared" si="429"/>
        <v>8274.2316784869981</v>
      </c>
      <c r="I251" s="5" t="s">
        <v>15</v>
      </c>
      <c r="J251" s="18">
        <f t="shared" si="430"/>
        <v>70</v>
      </c>
      <c r="K251" s="18">
        <f t="shared" si="431"/>
        <v>8274.2316784869981</v>
      </c>
    </row>
    <row r="252" spans="1:11" s="1" customFormat="1">
      <c r="A252" s="4">
        <v>44459</v>
      </c>
      <c r="B252" s="5" t="s">
        <v>26</v>
      </c>
      <c r="C252" s="7">
        <f t="shared" si="428"/>
        <v>336.70033670033672</v>
      </c>
      <c r="D252" s="5" t="s">
        <v>17</v>
      </c>
      <c r="E252" s="6">
        <v>1485</v>
      </c>
      <c r="F252" s="6">
        <v>1460</v>
      </c>
      <c r="G252" s="17" t="s">
        <v>15</v>
      </c>
      <c r="H252" s="14">
        <f t="shared" si="429"/>
        <v>-8417.5084175084176</v>
      </c>
      <c r="I252" s="5" t="s">
        <v>15</v>
      </c>
      <c r="J252" s="18">
        <f t="shared" si="430"/>
        <v>-25</v>
      </c>
      <c r="K252" s="16">
        <f t="shared" si="431"/>
        <v>-8417.5084175084176</v>
      </c>
    </row>
    <row r="253" spans="1:11" s="1" customFormat="1">
      <c r="A253" s="4">
        <v>44459</v>
      </c>
      <c r="B253" s="5" t="s">
        <v>86</v>
      </c>
      <c r="C253" s="7">
        <f t="shared" ref="C253:C255" si="432">500000/E253</f>
        <v>303.030303030303</v>
      </c>
      <c r="D253" s="5" t="s">
        <v>17</v>
      </c>
      <c r="E253" s="6">
        <v>1650</v>
      </c>
      <c r="F253" s="6">
        <v>1630</v>
      </c>
      <c r="G253" s="17" t="s">
        <v>15</v>
      </c>
      <c r="H253" s="14">
        <f t="shared" ref="H253:H255" si="433">IF(D253="LONG", F253-E253, E253-F253)*C253</f>
        <v>-6060.6060606060601</v>
      </c>
      <c r="I253" s="5" t="s">
        <v>15</v>
      </c>
      <c r="J253" s="18">
        <f t="shared" si="426"/>
        <v>-20</v>
      </c>
      <c r="K253" s="16">
        <f t="shared" si="427"/>
        <v>-6060.6060606060601</v>
      </c>
    </row>
    <row r="254" spans="1:11" s="1" customFormat="1">
      <c r="A254" s="4">
        <v>44456</v>
      </c>
      <c r="B254" s="5" t="s">
        <v>87</v>
      </c>
      <c r="C254" s="7">
        <f t="shared" si="432"/>
        <v>361.27167630057801</v>
      </c>
      <c r="D254" s="5" t="s">
        <v>14</v>
      </c>
      <c r="E254" s="6">
        <v>1384</v>
      </c>
      <c r="F254" s="6">
        <v>1360</v>
      </c>
      <c r="G254" s="17" t="s">
        <v>15</v>
      </c>
      <c r="H254" s="15">
        <f t="shared" si="433"/>
        <v>8670.5202312138717</v>
      </c>
      <c r="I254" s="5" t="s">
        <v>15</v>
      </c>
      <c r="J254" s="18">
        <f t="shared" si="426"/>
        <v>24</v>
      </c>
      <c r="K254" s="18">
        <f t="shared" si="427"/>
        <v>8670.5202312138717</v>
      </c>
    </row>
    <row r="255" spans="1:11" s="1" customFormat="1">
      <c r="A255" s="4">
        <v>44455</v>
      </c>
      <c r="B255" s="5" t="s">
        <v>88</v>
      </c>
      <c r="C255" s="7">
        <f t="shared" si="432"/>
        <v>816.99346405228755</v>
      </c>
      <c r="D255" s="5" t="s">
        <v>17</v>
      </c>
      <c r="E255" s="6">
        <v>612</v>
      </c>
      <c r="F255" s="6">
        <v>625</v>
      </c>
      <c r="G255" s="17" t="s">
        <v>15</v>
      </c>
      <c r="H255" s="15">
        <f t="shared" si="433"/>
        <v>10620.915032679739</v>
      </c>
      <c r="I255" s="5" t="s">
        <v>15</v>
      </c>
      <c r="J255" s="18">
        <f t="shared" si="426"/>
        <v>13</v>
      </c>
      <c r="K255" s="18">
        <f t="shared" si="427"/>
        <v>10620.915032679739</v>
      </c>
    </row>
    <row r="256" spans="1:11" s="1" customFormat="1">
      <c r="A256" s="4">
        <v>44453</v>
      </c>
      <c r="B256" s="5" t="s">
        <v>46</v>
      </c>
      <c r="C256" s="7">
        <f t="shared" ref="C256" si="434">500000/E256</f>
        <v>165.01650165016503</v>
      </c>
      <c r="D256" s="5" t="s">
        <v>17</v>
      </c>
      <c r="E256" s="6">
        <v>3030</v>
      </c>
      <c r="F256" s="6">
        <v>3067</v>
      </c>
      <c r="G256" s="17" t="s">
        <v>15</v>
      </c>
      <c r="H256" s="15">
        <f t="shared" ref="H256" si="435">IF(D256="LONG", F256-E256, E256-F256)*C256</f>
        <v>6105.6105610561062</v>
      </c>
      <c r="I256" s="5" t="s">
        <v>15</v>
      </c>
      <c r="J256" s="18">
        <f t="shared" ref="J256" si="436">IF(D256 = "LONG",F256-E256, E256-F256)</f>
        <v>37</v>
      </c>
      <c r="K256" s="18">
        <f t="shared" ref="K256" si="437">SUM(H256:I256)</f>
        <v>6105.6105610561062</v>
      </c>
    </row>
    <row r="257" spans="1:11" s="1" customFormat="1">
      <c r="A257" s="4">
        <v>44452</v>
      </c>
      <c r="B257" s="5" t="s">
        <v>84</v>
      </c>
      <c r="C257" s="7">
        <f t="shared" ref="C257" si="438">500000/E257</f>
        <v>129.87012987012986</v>
      </c>
      <c r="D257" s="5" t="s">
        <v>17</v>
      </c>
      <c r="E257" s="6">
        <v>3850</v>
      </c>
      <c r="F257" s="6">
        <v>3900</v>
      </c>
      <c r="G257" s="17" t="s">
        <v>15</v>
      </c>
      <c r="H257" s="15">
        <f t="shared" ref="H257" si="439">IF(D257="LONG", F257-E257, E257-F257)*C257</f>
        <v>6493.5064935064929</v>
      </c>
      <c r="I257" s="5" t="s">
        <v>15</v>
      </c>
      <c r="J257" s="18">
        <f t="shared" ref="J257" si="440">IF(D257 = "LONG",F257-E257, E257-F257)</f>
        <v>50</v>
      </c>
      <c r="K257" s="18">
        <f t="shared" ref="K257" si="441">SUM(H257:I257)</f>
        <v>6493.5064935064929</v>
      </c>
    </row>
    <row r="258" spans="1:11" s="1" customFormat="1">
      <c r="A258" s="4">
        <v>44448</v>
      </c>
      <c r="B258" s="5" t="s">
        <v>83</v>
      </c>
      <c r="C258" s="7">
        <f t="shared" ref="C258" si="442">500000/E258</f>
        <v>740.74074074074076</v>
      </c>
      <c r="D258" s="5" t="s">
        <v>17</v>
      </c>
      <c r="E258" s="6">
        <v>675</v>
      </c>
      <c r="F258" s="6">
        <v>685</v>
      </c>
      <c r="G258" s="17" t="s">
        <v>15</v>
      </c>
      <c r="H258" s="15">
        <f t="shared" ref="H258" si="443">IF(D258="LONG", F258-E258, E258-F258)*C258</f>
        <v>7407.4074074074078</v>
      </c>
      <c r="I258" s="5" t="s">
        <v>15</v>
      </c>
      <c r="J258" s="18">
        <f t="shared" ref="J258" si="444">IF(D258 = "LONG",F258-E258, E258-F258)</f>
        <v>10</v>
      </c>
      <c r="K258" s="18">
        <f t="shared" ref="K258" si="445">SUM(H258:I258)</f>
        <v>7407.4074074074078</v>
      </c>
    </row>
    <row r="259" spans="1:11" s="1" customFormat="1">
      <c r="A259" s="4">
        <v>44447</v>
      </c>
      <c r="B259" s="5" t="s">
        <v>31</v>
      </c>
      <c r="C259" s="7">
        <f t="shared" ref="C259" si="446">500000/E259</f>
        <v>479.38638542665387</v>
      </c>
      <c r="D259" s="5" t="s">
        <v>17</v>
      </c>
      <c r="E259" s="6">
        <v>1043</v>
      </c>
      <c r="F259" s="6">
        <v>1025</v>
      </c>
      <c r="G259" s="17" t="s">
        <v>15</v>
      </c>
      <c r="H259" s="14">
        <f t="shared" ref="H259" si="447">IF(D259="LONG", F259-E259, E259-F259)*C259</f>
        <v>-8628.9549376797695</v>
      </c>
      <c r="I259" s="5" t="s">
        <v>15</v>
      </c>
      <c r="J259" s="18">
        <f t="shared" ref="J259" si="448">IF(D259 = "LONG",F259-E259, E259-F259)</f>
        <v>-18</v>
      </c>
      <c r="K259" s="16">
        <f t="shared" ref="K259" si="449">SUM(H259:I259)</f>
        <v>-8628.9549376797695</v>
      </c>
    </row>
    <row r="260" spans="1:11" s="1" customFormat="1">
      <c r="A260" s="4">
        <v>44446</v>
      </c>
      <c r="B260" s="5" t="s">
        <v>48</v>
      </c>
      <c r="C260" s="7">
        <f t="shared" ref="C260" si="450">500000/E260</f>
        <v>637.75510204081638</v>
      </c>
      <c r="D260" s="5" t="s">
        <v>14</v>
      </c>
      <c r="E260" s="6">
        <v>784</v>
      </c>
      <c r="F260" s="6">
        <v>784</v>
      </c>
      <c r="G260" s="17" t="s">
        <v>15</v>
      </c>
      <c r="H260" s="15">
        <f t="shared" ref="H260" si="451">IF(D260="LONG", F260-E260, E260-F260)*C260</f>
        <v>0</v>
      </c>
      <c r="I260" s="5" t="s">
        <v>15</v>
      </c>
      <c r="J260" s="18">
        <f t="shared" ref="J260" si="452">IF(D260 = "LONG",F260-E260, E260-F260)</f>
        <v>0</v>
      </c>
      <c r="K260" s="18">
        <f t="shared" ref="K260" si="453">SUM(H260:I260)</f>
        <v>0</v>
      </c>
    </row>
    <row r="261" spans="1:11" s="1" customFormat="1">
      <c r="A261" s="4">
        <v>44445</v>
      </c>
      <c r="B261" s="5" t="s">
        <v>82</v>
      </c>
      <c r="C261" s="7">
        <f t="shared" ref="C261" si="454">500000/E261</f>
        <v>367.1071953010279</v>
      </c>
      <c r="D261" s="5" t="s">
        <v>17</v>
      </c>
      <c r="E261" s="6">
        <v>1362</v>
      </c>
      <c r="F261" s="6">
        <v>1380</v>
      </c>
      <c r="G261" s="17" t="s">
        <v>15</v>
      </c>
      <c r="H261" s="15">
        <f t="shared" ref="H261" si="455">IF(D261="LONG", F261-E261, E261-F261)*C261</f>
        <v>6607.929515418502</v>
      </c>
      <c r="I261" s="5" t="s">
        <v>15</v>
      </c>
      <c r="J261" s="18">
        <f t="shared" ref="J261" si="456">IF(D261 = "LONG",F261-E261, E261-F261)</f>
        <v>18</v>
      </c>
      <c r="K261" s="18">
        <f t="shared" ref="K261" si="457">SUM(H261:I261)</f>
        <v>6607.929515418502</v>
      </c>
    </row>
    <row r="262" spans="1:11" s="1" customFormat="1">
      <c r="A262" s="4">
        <v>44442</v>
      </c>
      <c r="B262" s="5" t="s">
        <v>81</v>
      </c>
      <c r="C262" s="7">
        <f t="shared" ref="C262" si="458">500000/E262</f>
        <v>346.02076124567475</v>
      </c>
      <c r="D262" s="5" t="s">
        <v>17</v>
      </c>
      <c r="E262" s="6">
        <v>1445</v>
      </c>
      <c r="F262" s="6">
        <v>1458</v>
      </c>
      <c r="G262" s="17" t="s">
        <v>15</v>
      </c>
      <c r="H262" s="15">
        <f t="shared" ref="H262" si="459">IF(D262="LONG", F262-E262, E262-F262)*C262</f>
        <v>4498.2698961937713</v>
      </c>
      <c r="I262" s="5" t="s">
        <v>15</v>
      </c>
      <c r="J262" s="18">
        <f t="shared" ref="J262" si="460">IF(D262 = "LONG",F262-E262, E262-F262)</f>
        <v>13</v>
      </c>
      <c r="K262" s="18">
        <f t="shared" ref="K262" si="461">SUM(H262:I262)</f>
        <v>4498.2698961937713</v>
      </c>
    </row>
    <row r="263" spans="1:11" s="1" customFormat="1" ht="15.75" thickBot="1">
      <c r="A263" s="31">
        <v>44440</v>
      </c>
      <c r="B263" s="32" t="s">
        <v>80</v>
      </c>
      <c r="C263" s="33">
        <f t="shared" ref="C263" si="462">500000/E263</f>
        <v>238.6634844868735</v>
      </c>
      <c r="D263" s="32" t="s">
        <v>17</v>
      </c>
      <c r="E263" s="34">
        <v>2095</v>
      </c>
      <c r="F263" s="34">
        <v>2140</v>
      </c>
      <c r="G263" s="35" t="s">
        <v>15</v>
      </c>
      <c r="H263" s="36">
        <f t="shared" ref="H263" si="463">IF(D263="LONG", F263-E263, E263-F263)*C263</f>
        <v>10739.856801909307</v>
      </c>
      <c r="I263" s="32" t="s">
        <v>15</v>
      </c>
      <c r="J263" s="37">
        <f t="shared" ref="J263" si="464">IF(D263 = "LONG",F263-E263, E263-F263)</f>
        <v>45</v>
      </c>
      <c r="K263" s="37">
        <f t="shared" ref="K263" si="465">SUM(H263:I263)</f>
        <v>10739.856801909307</v>
      </c>
    </row>
    <row r="264" spans="1:11" s="1" customFormat="1">
      <c r="A264" s="20">
        <v>44439</v>
      </c>
      <c r="B264" s="21" t="s">
        <v>79</v>
      </c>
      <c r="C264" s="22">
        <f t="shared" ref="C264" si="466">500000/E264</f>
        <v>671.14093959731542</v>
      </c>
      <c r="D264" s="21" t="s">
        <v>17</v>
      </c>
      <c r="E264" s="23">
        <v>745</v>
      </c>
      <c r="F264" s="23">
        <v>754</v>
      </c>
      <c r="G264" s="24" t="s">
        <v>15</v>
      </c>
      <c r="H264" s="25">
        <f t="shared" ref="H264" si="467">IF(D264="LONG", F264-E264, E264-F264)*C264</f>
        <v>6040.2684563758385</v>
      </c>
      <c r="I264" s="21" t="s">
        <v>15</v>
      </c>
      <c r="J264" s="26">
        <f t="shared" ref="J264" si="468">IF(D264 = "LONG",F264-E264, E264-F264)</f>
        <v>9</v>
      </c>
      <c r="K264" s="26">
        <f t="shared" ref="K264" si="469">SUM(H264:I264)</f>
        <v>6040.2684563758385</v>
      </c>
    </row>
    <row r="265" spans="1:11" s="1" customFormat="1">
      <c r="A265" s="4">
        <v>44439</v>
      </c>
      <c r="B265" s="5" t="s">
        <v>78</v>
      </c>
      <c r="C265" s="7">
        <f t="shared" ref="C265" si="470">500000/E265</f>
        <v>917.43119266055044</v>
      </c>
      <c r="D265" s="5" t="s">
        <v>17</v>
      </c>
      <c r="E265" s="6">
        <v>545</v>
      </c>
      <c r="F265" s="6">
        <v>553</v>
      </c>
      <c r="G265" s="17" t="s">
        <v>15</v>
      </c>
      <c r="H265" s="15">
        <f t="shared" ref="H265" si="471">IF(D265="LONG", F265-E265, E265-F265)*C265</f>
        <v>7339.4495412844035</v>
      </c>
      <c r="I265" s="5" t="s">
        <v>15</v>
      </c>
      <c r="J265" s="18">
        <f t="shared" ref="J265" si="472">IF(D265 = "LONG",F265-E265, E265-F265)</f>
        <v>8</v>
      </c>
      <c r="K265" s="18">
        <f t="shared" ref="K265" si="473">SUM(H265:I265)</f>
        <v>7339.4495412844035</v>
      </c>
    </row>
    <row r="266" spans="1:11" s="1" customFormat="1">
      <c r="A266" s="4">
        <v>44434</v>
      </c>
      <c r="B266" s="5" t="s">
        <v>32</v>
      </c>
      <c r="C266" s="7">
        <f t="shared" ref="C266" si="474">500000/E266</f>
        <v>327.86885245901641</v>
      </c>
      <c r="D266" s="5" t="s">
        <v>17</v>
      </c>
      <c r="E266" s="6">
        <v>1525</v>
      </c>
      <c r="F266" s="6">
        <v>1560</v>
      </c>
      <c r="G266" s="17" t="s">
        <v>15</v>
      </c>
      <c r="H266" s="15">
        <f t="shared" ref="H266" si="475">IF(D266="LONG", F266-E266, E266-F266)*C266</f>
        <v>11475.409836065573</v>
      </c>
      <c r="I266" s="5" t="s">
        <v>15</v>
      </c>
      <c r="J266" s="18">
        <f t="shared" ref="J266" si="476">IF(D266 = "LONG",F266-E266, E266-F266)</f>
        <v>35</v>
      </c>
      <c r="K266" s="18">
        <f t="shared" ref="K266" si="477">SUM(H266:I266)</f>
        <v>11475.409836065573</v>
      </c>
    </row>
    <row r="267" spans="1:11" s="1" customFormat="1">
      <c r="A267" s="4">
        <v>44434</v>
      </c>
      <c r="B267" s="5" t="s">
        <v>18</v>
      </c>
      <c r="C267" s="7">
        <f t="shared" ref="C267" si="478">500000/E267</f>
        <v>950.57034220532319</v>
      </c>
      <c r="D267" s="5" t="s">
        <v>17</v>
      </c>
      <c r="E267" s="6">
        <v>526</v>
      </c>
      <c r="F267" s="6">
        <v>535</v>
      </c>
      <c r="G267" s="17" t="s">
        <v>15</v>
      </c>
      <c r="H267" s="15">
        <f t="shared" ref="H267" si="479">IF(D267="LONG", F267-E267, E267-F267)*C267</f>
        <v>8555.1330798479084</v>
      </c>
      <c r="I267" s="5" t="s">
        <v>15</v>
      </c>
      <c r="J267" s="18">
        <f t="shared" ref="J267" si="480">IF(D267 = "LONG",F267-E267, E267-F267)</f>
        <v>9</v>
      </c>
      <c r="K267" s="18">
        <f t="shared" ref="K267" si="481">SUM(H267:I267)</f>
        <v>8555.1330798479084</v>
      </c>
    </row>
    <row r="268" spans="1:11" s="1" customFormat="1">
      <c r="A268" s="4">
        <v>44433</v>
      </c>
      <c r="B268" s="5" t="s">
        <v>22</v>
      </c>
      <c r="C268" s="7">
        <f t="shared" ref="C268" si="482">500000/E268</f>
        <v>190.11406844106463</v>
      </c>
      <c r="D268" s="5" t="s">
        <v>17</v>
      </c>
      <c r="E268" s="6">
        <v>2630</v>
      </c>
      <c r="F268" s="6">
        <v>2595</v>
      </c>
      <c r="G268" s="17" t="s">
        <v>15</v>
      </c>
      <c r="H268" s="14">
        <f t="shared" ref="H268" si="483">IF(D268="LONG", F268-E268, E268-F268)*C268</f>
        <v>-6653.9923954372625</v>
      </c>
      <c r="I268" s="5" t="s">
        <v>15</v>
      </c>
      <c r="J268" s="18">
        <f t="shared" ref="J268" si="484">IF(D268 = "LONG",F268-E268, E268-F268)</f>
        <v>-35</v>
      </c>
      <c r="K268" s="16">
        <f t="shared" ref="K268" si="485">SUM(H268:I268)</f>
        <v>-6653.9923954372625</v>
      </c>
    </row>
    <row r="269" spans="1:11" s="1" customFormat="1">
      <c r="A269" s="4">
        <v>44432</v>
      </c>
      <c r="B269" s="5" t="s">
        <v>13</v>
      </c>
      <c r="C269" s="7">
        <f t="shared" ref="C269" si="486">500000/E269</f>
        <v>334.44816053511704</v>
      </c>
      <c r="D269" s="5" t="s">
        <v>17</v>
      </c>
      <c r="E269" s="6">
        <v>1495</v>
      </c>
      <c r="F269" s="6">
        <v>1515</v>
      </c>
      <c r="G269" s="17" t="s">
        <v>15</v>
      </c>
      <c r="H269" s="15">
        <f t="shared" ref="H269" si="487">IF(D269="LONG", F269-E269, E269-F269)*C269</f>
        <v>6688.9632107023408</v>
      </c>
      <c r="I269" s="5" t="s">
        <v>15</v>
      </c>
      <c r="J269" s="18">
        <f t="shared" ref="J269" si="488">IF(D269 = "LONG",F269-E269, E269-F269)</f>
        <v>20</v>
      </c>
      <c r="K269" s="18">
        <f t="shared" ref="K269" si="489">SUM(H269:I269)</f>
        <v>6688.9632107023408</v>
      </c>
    </row>
    <row r="270" spans="1:11" s="1" customFormat="1">
      <c r="A270" s="4">
        <v>44428</v>
      </c>
      <c r="B270" s="5" t="s">
        <v>77</v>
      </c>
      <c r="C270" s="7">
        <f t="shared" ref="C270" si="490">500000/E270</f>
        <v>33.222591362126245</v>
      </c>
      <c r="D270" s="5" t="s">
        <v>17</v>
      </c>
      <c r="E270" s="6">
        <v>15050</v>
      </c>
      <c r="F270" s="6">
        <v>15300</v>
      </c>
      <c r="G270" s="17" t="s">
        <v>15</v>
      </c>
      <c r="H270" s="15">
        <f t="shared" ref="H270" si="491">IF(D270="LONG", F270-E270, E270-F270)*C270</f>
        <v>8305.6478405315611</v>
      </c>
      <c r="I270" s="5" t="s">
        <v>15</v>
      </c>
      <c r="J270" s="18">
        <f t="shared" ref="J270" si="492">IF(D270 = "LONG",F270-E270, E270-F270)</f>
        <v>250</v>
      </c>
      <c r="K270" s="18">
        <f t="shared" ref="K270" si="493">SUM(H270:I270)</f>
        <v>8305.6478405315611</v>
      </c>
    </row>
    <row r="271" spans="1:11" s="1" customFormat="1">
      <c r="A271" s="4">
        <v>44428</v>
      </c>
      <c r="B271" s="5" t="s">
        <v>44</v>
      </c>
      <c r="C271" s="7">
        <f t="shared" ref="C271" si="494">500000/E271</f>
        <v>233.64485981308411</v>
      </c>
      <c r="D271" s="5" t="s">
        <v>17</v>
      </c>
      <c r="E271" s="6">
        <v>2140</v>
      </c>
      <c r="F271" s="6">
        <v>2105</v>
      </c>
      <c r="G271" s="17" t="s">
        <v>15</v>
      </c>
      <c r="H271" s="14">
        <f t="shared" ref="H271" si="495">IF(D271="LONG", F271-E271, E271-F271)*C271</f>
        <v>-8177.5700934579436</v>
      </c>
      <c r="I271" s="5" t="s">
        <v>15</v>
      </c>
      <c r="J271" s="18">
        <f t="shared" ref="J271" si="496">IF(D271 = "LONG",F271-E271, E271-F271)</f>
        <v>-35</v>
      </c>
      <c r="K271" s="16">
        <f t="shared" ref="K271" si="497">SUM(H271:I271)</f>
        <v>-8177.5700934579436</v>
      </c>
    </row>
    <row r="272" spans="1:11" s="1" customFormat="1">
      <c r="A272" s="4">
        <v>44426</v>
      </c>
      <c r="B272" s="5" t="s">
        <v>76</v>
      </c>
      <c r="C272" s="7">
        <f t="shared" ref="C272" si="498">500000/E272</f>
        <v>121.50668286755771</v>
      </c>
      <c r="D272" s="5" t="s">
        <v>17</v>
      </c>
      <c r="E272" s="6">
        <v>4115</v>
      </c>
      <c r="F272" s="6">
        <v>4085</v>
      </c>
      <c r="G272" s="17" t="s">
        <v>15</v>
      </c>
      <c r="H272" s="14">
        <f t="shared" ref="H272" si="499">IF(D272="LONG", F272-E272, E272-F272)*C272</f>
        <v>-3645.2004860267316</v>
      </c>
      <c r="I272" s="5" t="s">
        <v>15</v>
      </c>
      <c r="J272" s="18">
        <f t="shared" ref="J272" si="500">IF(D272 = "LONG",F272-E272, E272-F272)</f>
        <v>-30</v>
      </c>
      <c r="K272" s="16">
        <f t="shared" ref="K272" si="501">SUM(H272:I272)</f>
        <v>-3645.2004860267316</v>
      </c>
    </row>
    <row r="273" spans="1:11" s="1" customFormat="1">
      <c r="A273" s="4">
        <v>44425</v>
      </c>
      <c r="B273" s="5" t="s">
        <v>75</v>
      </c>
      <c r="C273" s="7">
        <f t="shared" ref="C273" si="502">500000/E273</f>
        <v>505.05050505050502</v>
      </c>
      <c r="D273" s="5" t="s">
        <v>17</v>
      </c>
      <c r="E273" s="6">
        <v>990</v>
      </c>
      <c r="F273" s="6">
        <v>1010</v>
      </c>
      <c r="G273" s="17" t="s">
        <v>15</v>
      </c>
      <c r="H273" s="15">
        <f t="shared" ref="H273" si="503">IF(D273="LONG", F273-E273, E273-F273)*C273</f>
        <v>10101.010101010101</v>
      </c>
      <c r="I273" s="5" t="s">
        <v>15</v>
      </c>
      <c r="J273" s="18">
        <f t="shared" ref="J273" si="504">IF(D273 = "LONG",F273-E273, E273-F273)</f>
        <v>20</v>
      </c>
      <c r="K273" s="18">
        <f t="shared" ref="K273" si="505">SUM(H273:I273)</f>
        <v>10101.010101010101</v>
      </c>
    </row>
    <row r="274" spans="1:11" s="1" customFormat="1">
      <c r="A274" s="4">
        <v>44424</v>
      </c>
      <c r="B274" s="5" t="s">
        <v>74</v>
      </c>
      <c r="C274" s="7">
        <f t="shared" ref="C274" si="506">500000/E274</f>
        <v>80</v>
      </c>
      <c r="D274" s="5" t="s">
        <v>17</v>
      </c>
      <c r="E274" s="6">
        <v>6250</v>
      </c>
      <c r="F274" s="6">
        <v>6330</v>
      </c>
      <c r="G274" s="17" t="s">
        <v>15</v>
      </c>
      <c r="H274" s="15">
        <f t="shared" ref="H274" si="507">IF(D274="LONG", F274-E274, E274-F274)*C274</f>
        <v>6400</v>
      </c>
      <c r="I274" s="5" t="s">
        <v>15</v>
      </c>
      <c r="J274" s="18">
        <f t="shared" ref="J274" si="508">IF(D274 = "LONG",F274-E274, E274-F274)</f>
        <v>80</v>
      </c>
      <c r="K274" s="18">
        <f t="shared" ref="K274" si="509">SUM(H274:I274)</f>
        <v>6400</v>
      </c>
    </row>
    <row r="275" spans="1:11" s="1" customFormat="1">
      <c r="A275" s="4">
        <v>44420</v>
      </c>
      <c r="B275" s="5" t="s">
        <v>46</v>
      </c>
      <c r="C275" s="7">
        <f t="shared" ref="C275" si="510">500000/E275</f>
        <v>182.48175182481751</v>
      </c>
      <c r="D275" s="5" t="s">
        <v>17</v>
      </c>
      <c r="E275" s="6">
        <v>2740</v>
      </c>
      <c r="F275" s="6">
        <v>2768</v>
      </c>
      <c r="G275" s="17" t="s">
        <v>15</v>
      </c>
      <c r="H275" s="15">
        <f t="shared" ref="H275" si="511">IF(D275="LONG", F275-E275, E275-F275)*C275</f>
        <v>5109.4890510948899</v>
      </c>
      <c r="I275" s="5" t="s">
        <v>15</v>
      </c>
      <c r="J275" s="18">
        <f t="shared" ref="J275" si="512">IF(D275 = "LONG",F275-E275, E275-F275)</f>
        <v>28</v>
      </c>
      <c r="K275" s="18">
        <f t="shared" ref="K275" si="513">SUM(H275:I275)</f>
        <v>5109.4890510948899</v>
      </c>
    </row>
    <row r="276" spans="1:11" s="1" customFormat="1">
      <c r="A276" s="4">
        <v>44419</v>
      </c>
      <c r="B276" s="5" t="s">
        <v>73</v>
      </c>
      <c r="C276" s="7">
        <f t="shared" ref="C276" si="514">500000/E276</f>
        <v>235.84905660377359</v>
      </c>
      <c r="D276" s="5" t="s">
        <v>17</v>
      </c>
      <c r="E276" s="6">
        <v>2120</v>
      </c>
      <c r="F276" s="6">
        <v>2150</v>
      </c>
      <c r="G276" s="17" t="s">
        <v>15</v>
      </c>
      <c r="H276" s="15">
        <f t="shared" ref="H276" si="515">IF(D276="LONG", F276-E276, E276-F276)*C276</f>
        <v>7075.4716981132078</v>
      </c>
      <c r="I276" s="5" t="s">
        <v>15</v>
      </c>
      <c r="J276" s="18">
        <f t="shared" ref="J276" si="516">IF(D276 = "LONG",F276-E276, E276-F276)</f>
        <v>30</v>
      </c>
      <c r="K276" s="18">
        <f t="shared" ref="K276" si="517">SUM(H276:I276)</f>
        <v>7075.4716981132078</v>
      </c>
    </row>
    <row r="277" spans="1:11" s="1" customFormat="1">
      <c r="A277" s="4">
        <v>44418</v>
      </c>
      <c r="B277" s="5" t="s">
        <v>31</v>
      </c>
      <c r="C277" s="7">
        <f t="shared" ref="C277" si="518">500000/E277</f>
        <v>526.31578947368416</v>
      </c>
      <c r="D277" s="5" t="s">
        <v>17</v>
      </c>
      <c r="E277" s="6">
        <v>950</v>
      </c>
      <c r="F277" s="6">
        <v>964</v>
      </c>
      <c r="G277" s="17" t="s">
        <v>15</v>
      </c>
      <c r="H277" s="15">
        <f t="shared" ref="H277" si="519">IF(D277="LONG", F277-E277, E277-F277)*C277</f>
        <v>7368.4210526315783</v>
      </c>
      <c r="I277" s="5" t="s">
        <v>15</v>
      </c>
      <c r="J277" s="18">
        <f t="shared" ref="J277" si="520">IF(D277 = "LONG",F277-E277, E277-F277)</f>
        <v>14</v>
      </c>
      <c r="K277" s="18">
        <f t="shared" ref="K277" si="521">SUM(H277:I277)</f>
        <v>7368.4210526315783</v>
      </c>
    </row>
    <row r="278" spans="1:11" s="1" customFormat="1">
      <c r="A278" s="4">
        <v>44417</v>
      </c>
      <c r="B278" s="5" t="s">
        <v>54</v>
      </c>
      <c r="C278" s="7">
        <f t="shared" ref="C278" si="522">500000/E278</f>
        <v>128.70012870012869</v>
      </c>
      <c r="D278" s="5" t="s">
        <v>14</v>
      </c>
      <c r="E278" s="6">
        <v>3885</v>
      </c>
      <c r="F278" s="6">
        <v>3840</v>
      </c>
      <c r="G278" s="17" t="s">
        <v>15</v>
      </c>
      <c r="H278" s="15">
        <f t="shared" ref="H278" si="523">IF(D278="LONG", F278-E278, E278-F278)*C278</f>
        <v>5791.5057915057905</v>
      </c>
      <c r="I278" s="5" t="s">
        <v>15</v>
      </c>
      <c r="J278" s="18">
        <f t="shared" ref="J278" si="524">IF(D278 = "LONG",F278-E278, E278-F278)</f>
        <v>45</v>
      </c>
      <c r="K278" s="18">
        <f t="shared" ref="K278" si="525">SUM(H278:I278)</f>
        <v>5791.5057915057905</v>
      </c>
    </row>
    <row r="279" spans="1:11" s="1" customFormat="1">
      <c r="A279" s="4">
        <v>44414</v>
      </c>
      <c r="B279" s="5" t="s">
        <v>72</v>
      </c>
      <c r="C279" s="7">
        <f t="shared" ref="C279" si="526">500000/E279</f>
        <v>598.08612440191382</v>
      </c>
      <c r="D279" s="5" t="s">
        <v>17</v>
      </c>
      <c r="E279" s="6">
        <v>836</v>
      </c>
      <c r="F279" s="6">
        <v>824</v>
      </c>
      <c r="G279" s="17" t="s">
        <v>15</v>
      </c>
      <c r="H279" s="14">
        <f t="shared" ref="H279" si="527">IF(D279="LONG", F279-E279, E279-F279)*C279</f>
        <v>-7177.0334928229659</v>
      </c>
      <c r="I279" s="5" t="s">
        <v>15</v>
      </c>
      <c r="J279" s="18">
        <f t="shared" ref="J279" si="528">IF(D279 = "LONG",F279-E279, E279-F279)</f>
        <v>-12</v>
      </c>
      <c r="K279" s="16">
        <f t="shared" ref="K279" si="529">SUM(H279:I279)</f>
        <v>-7177.0334928229659</v>
      </c>
    </row>
    <row r="280" spans="1:11" s="1" customFormat="1">
      <c r="A280" s="4">
        <v>44413</v>
      </c>
      <c r="B280" s="5" t="s">
        <v>44</v>
      </c>
      <c r="C280" s="7">
        <f t="shared" ref="C280" si="530">500000/E280</f>
        <v>235.29411764705881</v>
      </c>
      <c r="D280" s="5" t="s">
        <v>17</v>
      </c>
      <c r="E280" s="6">
        <v>2125</v>
      </c>
      <c r="F280" s="6">
        <v>2152</v>
      </c>
      <c r="G280" s="17" t="s">
        <v>15</v>
      </c>
      <c r="H280" s="15">
        <f t="shared" ref="H280" si="531">IF(D280="LONG", F280-E280, E280-F280)*C280</f>
        <v>6352.9411764705883</v>
      </c>
      <c r="I280" s="5" t="s">
        <v>15</v>
      </c>
      <c r="J280" s="18">
        <f t="shared" ref="J280" si="532">IF(D280 = "LONG",F280-E280, E280-F280)</f>
        <v>27</v>
      </c>
      <c r="K280" s="18">
        <f t="shared" ref="K280" si="533">SUM(H280:I280)</f>
        <v>6352.9411764705883</v>
      </c>
    </row>
    <row r="281" spans="1:11" s="1" customFormat="1">
      <c r="A281" s="4">
        <v>44407</v>
      </c>
      <c r="B281" s="5" t="s">
        <v>71</v>
      </c>
      <c r="C281" s="7">
        <f t="shared" ref="C281" si="534">500000/E281</f>
        <v>545.8515283842795</v>
      </c>
      <c r="D281" s="5" t="s">
        <v>17</v>
      </c>
      <c r="E281" s="6">
        <v>916</v>
      </c>
      <c r="F281" s="6">
        <v>920</v>
      </c>
      <c r="G281" s="17" t="s">
        <v>15</v>
      </c>
      <c r="H281" s="15">
        <f t="shared" ref="H281" si="535">IF(D281="LONG", F281-E281, E281-F281)*C281</f>
        <v>2183.406113537118</v>
      </c>
      <c r="I281" s="5" t="s">
        <v>15</v>
      </c>
      <c r="J281" s="18">
        <f t="shared" ref="J281" si="536">IF(D281 = "LONG",F281-E281, E281-F281)</f>
        <v>4</v>
      </c>
      <c r="K281" s="18">
        <f t="shared" ref="K281" si="537">SUM(H281:I281)</f>
        <v>2183.406113537118</v>
      </c>
    </row>
    <row r="282" spans="1:11" s="1" customFormat="1">
      <c r="A282" s="4">
        <v>44406</v>
      </c>
      <c r="B282" s="5" t="s">
        <v>57</v>
      </c>
      <c r="C282" s="7">
        <f t="shared" ref="C282" si="538">500000/E282</f>
        <v>214.59227467811158</v>
      </c>
      <c r="D282" s="5" t="s">
        <v>17</v>
      </c>
      <c r="E282" s="6">
        <v>2330</v>
      </c>
      <c r="F282" s="6">
        <v>2360</v>
      </c>
      <c r="G282" s="17" t="s">
        <v>15</v>
      </c>
      <c r="H282" s="15">
        <f t="shared" ref="H282" si="539">IF(D282="LONG", F282-E282, E282-F282)*C282</f>
        <v>6437.7682403433473</v>
      </c>
      <c r="I282" s="5" t="s">
        <v>15</v>
      </c>
      <c r="J282" s="18">
        <f t="shared" ref="J282" si="540">IF(D282 = "LONG",F282-E282, E282-F282)</f>
        <v>30</v>
      </c>
      <c r="K282" s="18">
        <f t="shared" ref="K282" si="541">SUM(H282:I282)</f>
        <v>6437.7682403433473</v>
      </c>
    </row>
    <row r="283" spans="1:11" s="1" customFormat="1">
      <c r="A283" s="4">
        <v>44400</v>
      </c>
      <c r="B283" s="5" t="s">
        <v>70</v>
      </c>
      <c r="C283" s="7">
        <f t="shared" ref="C283" si="542">500000/E283</f>
        <v>683.06010928961746</v>
      </c>
      <c r="D283" s="5" t="s">
        <v>17</v>
      </c>
      <c r="E283" s="6">
        <v>732</v>
      </c>
      <c r="F283" s="6">
        <v>740</v>
      </c>
      <c r="G283" s="17" t="s">
        <v>15</v>
      </c>
      <c r="H283" s="15">
        <f t="shared" ref="H283" si="543">IF(D283="LONG", F283-E283, E283-F283)*C283</f>
        <v>5464.4808743169397</v>
      </c>
      <c r="I283" s="5" t="s">
        <v>15</v>
      </c>
      <c r="J283" s="18">
        <f t="shared" ref="J283" si="544">IF(D283 = "LONG",F283-E283, E283-F283)</f>
        <v>8</v>
      </c>
      <c r="K283" s="18">
        <f t="shared" ref="K283" si="545">SUM(H283:I283)</f>
        <v>5464.4808743169397</v>
      </c>
    </row>
    <row r="284" spans="1:11" s="1" customFormat="1">
      <c r="A284" s="4">
        <v>44399</v>
      </c>
      <c r="B284" s="5" t="s">
        <v>31</v>
      </c>
      <c r="C284" s="7">
        <f t="shared" ref="C284" si="546">500000/E284</f>
        <v>556.79287305122489</v>
      </c>
      <c r="D284" s="5" t="s">
        <v>17</v>
      </c>
      <c r="E284" s="6">
        <v>898</v>
      </c>
      <c r="F284" s="6">
        <v>915</v>
      </c>
      <c r="G284" s="17" t="s">
        <v>15</v>
      </c>
      <c r="H284" s="15">
        <f t="shared" ref="H284" si="547">IF(D284="LONG", F284-E284, E284-F284)*C284</f>
        <v>9465.4788418708231</v>
      </c>
      <c r="I284" s="5" t="s">
        <v>15</v>
      </c>
      <c r="J284" s="18">
        <f t="shared" ref="J284" si="548">IF(D284 = "LONG",F284-E284, E284-F284)</f>
        <v>17</v>
      </c>
      <c r="K284" s="18">
        <f t="shared" ref="K284" si="549">SUM(H284:I284)</f>
        <v>9465.4788418708231</v>
      </c>
    </row>
    <row r="285" spans="1:11" s="1" customFormat="1">
      <c r="A285" s="4">
        <v>44397</v>
      </c>
      <c r="B285" s="5" t="s">
        <v>69</v>
      </c>
      <c r="C285" s="7">
        <f t="shared" ref="C285" si="550">500000/E285</f>
        <v>1623.3766233766235</v>
      </c>
      <c r="D285" s="5" t="s">
        <v>17</v>
      </c>
      <c r="E285" s="6">
        <v>308</v>
      </c>
      <c r="F285" s="6">
        <v>314</v>
      </c>
      <c r="G285" s="17" t="s">
        <v>15</v>
      </c>
      <c r="H285" s="15">
        <f t="shared" ref="H285" si="551">IF(D285="LONG", F285-E285, E285-F285)*C285</f>
        <v>9740.2597402597403</v>
      </c>
      <c r="I285" s="5" t="s">
        <v>15</v>
      </c>
      <c r="J285" s="18">
        <f t="shared" ref="J285" si="552">IF(D285 = "LONG",F285-E285, E285-F285)</f>
        <v>6</v>
      </c>
      <c r="K285" s="18">
        <f t="shared" ref="K285" si="553">SUM(H285:I285)</f>
        <v>9740.2597402597403</v>
      </c>
    </row>
    <row r="286" spans="1:11" s="1" customFormat="1">
      <c r="A286" s="4">
        <v>44393</v>
      </c>
      <c r="B286" s="5" t="s">
        <v>68</v>
      </c>
      <c r="C286" s="7">
        <f t="shared" ref="C286:C288" si="554">500000/E286</f>
        <v>308.64197530864197</v>
      </c>
      <c r="D286" s="5" t="s">
        <v>17</v>
      </c>
      <c r="E286" s="6">
        <v>1620</v>
      </c>
      <c r="F286" s="6">
        <v>1621</v>
      </c>
      <c r="G286" s="17" t="s">
        <v>15</v>
      </c>
      <c r="H286" s="15">
        <f t="shared" ref="H286:H288" si="555">IF(D286="LONG", F286-E286, E286-F286)*C286</f>
        <v>308.64197530864197</v>
      </c>
      <c r="I286" s="5" t="s">
        <v>15</v>
      </c>
      <c r="J286" s="18">
        <f t="shared" ref="J286:J288" si="556">IF(D286 = "LONG",F286-E286, E286-F286)</f>
        <v>1</v>
      </c>
      <c r="K286" s="18">
        <f t="shared" ref="K286:K288" si="557">SUM(H286:I286)</f>
        <v>308.64197530864197</v>
      </c>
    </row>
    <row r="287" spans="1:11" s="1" customFormat="1">
      <c r="A287" s="4">
        <v>44392</v>
      </c>
      <c r="B287" s="5" t="s">
        <v>67</v>
      </c>
      <c r="C287" s="7">
        <f t="shared" si="554"/>
        <v>1204.8192771084337</v>
      </c>
      <c r="D287" s="5" t="s">
        <v>17</v>
      </c>
      <c r="E287" s="6">
        <v>415</v>
      </c>
      <c r="F287" s="6">
        <v>423</v>
      </c>
      <c r="G287" s="17" t="s">
        <v>15</v>
      </c>
      <c r="H287" s="15">
        <f t="shared" si="555"/>
        <v>9638.5542168674692</v>
      </c>
      <c r="I287" s="5" t="s">
        <v>15</v>
      </c>
      <c r="J287" s="18">
        <f t="shared" si="556"/>
        <v>8</v>
      </c>
      <c r="K287" s="18">
        <f t="shared" si="557"/>
        <v>9638.5542168674692</v>
      </c>
    </row>
    <row r="288" spans="1:11" s="1" customFormat="1">
      <c r="A288" s="4">
        <v>44391</v>
      </c>
      <c r="B288" s="5" t="s">
        <v>46</v>
      </c>
      <c r="C288" s="7">
        <f t="shared" si="554"/>
        <v>217.39130434782609</v>
      </c>
      <c r="D288" s="5" t="s">
        <v>17</v>
      </c>
      <c r="E288" s="6">
        <v>2300</v>
      </c>
      <c r="F288" s="6">
        <v>2330</v>
      </c>
      <c r="G288" s="17" t="s">
        <v>15</v>
      </c>
      <c r="H288" s="15">
        <f t="shared" si="555"/>
        <v>6521.739130434783</v>
      </c>
      <c r="I288" s="5" t="s">
        <v>15</v>
      </c>
      <c r="J288" s="18">
        <f t="shared" si="556"/>
        <v>30</v>
      </c>
      <c r="K288" s="18">
        <f t="shared" si="557"/>
        <v>6521.739130434783</v>
      </c>
    </row>
    <row r="289" spans="1:11" s="1" customFormat="1">
      <c r="A289" s="4">
        <v>44389</v>
      </c>
      <c r="B289" s="5" t="s">
        <v>66</v>
      </c>
      <c r="C289" s="7">
        <f t="shared" ref="C289:C292" si="558">500000/E289</f>
        <v>480.76923076923077</v>
      </c>
      <c r="D289" s="5" t="s">
        <v>17</v>
      </c>
      <c r="E289" s="6">
        <v>1040</v>
      </c>
      <c r="F289" s="6">
        <v>1040</v>
      </c>
      <c r="G289" s="17" t="s">
        <v>15</v>
      </c>
      <c r="H289" s="15">
        <f t="shared" ref="H289:H292" si="559">IF(D289="LONG", F289-E289, E289-F289)*C289</f>
        <v>0</v>
      </c>
      <c r="I289" s="5" t="s">
        <v>15</v>
      </c>
      <c r="J289" s="18">
        <f t="shared" ref="J289:J292" si="560">IF(D289 = "LONG",F289-E289, E289-F289)</f>
        <v>0</v>
      </c>
      <c r="K289" s="18">
        <f t="shared" ref="K289:K292" si="561">SUM(H289:I289)</f>
        <v>0</v>
      </c>
    </row>
    <row r="290" spans="1:11" s="1" customFormat="1">
      <c r="A290" s="4">
        <v>44386</v>
      </c>
      <c r="B290" s="5" t="s">
        <v>65</v>
      </c>
      <c r="C290" s="7">
        <f t="shared" si="558"/>
        <v>163.66612111292963</v>
      </c>
      <c r="D290" s="5" t="s">
        <v>17</v>
      </c>
      <c r="E290" s="6">
        <v>3055</v>
      </c>
      <c r="F290" s="6">
        <v>3090</v>
      </c>
      <c r="G290" s="17" t="s">
        <v>15</v>
      </c>
      <c r="H290" s="15">
        <f t="shared" si="559"/>
        <v>5728.3142389525374</v>
      </c>
      <c r="I290" s="5" t="s">
        <v>15</v>
      </c>
      <c r="J290" s="18">
        <f t="shared" si="560"/>
        <v>35</v>
      </c>
      <c r="K290" s="18">
        <f t="shared" si="561"/>
        <v>5728.3142389525374</v>
      </c>
    </row>
    <row r="291" spans="1:11" s="1" customFormat="1">
      <c r="A291" s="4">
        <v>44385</v>
      </c>
      <c r="B291" s="5" t="s">
        <v>62</v>
      </c>
      <c r="C291" s="7">
        <f t="shared" si="558"/>
        <v>473.93364928909955</v>
      </c>
      <c r="D291" s="5" t="s">
        <v>17</v>
      </c>
      <c r="E291" s="6">
        <v>1055</v>
      </c>
      <c r="F291" s="6">
        <v>1075</v>
      </c>
      <c r="G291" s="17" t="s">
        <v>15</v>
      </c>
      <c r="H291" s="15">
        <f t="shared" si="559"/>
        <v>9478.6729857819919</v>
      </c>
      <c r="I291" s="5" t="s">
        <v>15</v>
      </c>
      <c r="J291" s="18">
        <f t="shared" si="560"/>
        <v>20</v>
      </c>
      <c r="K291" s="18">
        <f t="shared" si="561"/>
        <v>9478.6729857819919</v>
      </c>
    </row>
    <row r="292" spans="1:11" s="1" customFormat="1">
      <c r="A292" s="19">
        <v>44384</v>
      </c>
      <c r="B292" s="5" t="s">
        <v>64</v>
      </c>
      <c r="C292" s="7">
        <f t="shared" si="558"/>
        <v>336.70033670033672</v>
      </c>
      <c r="D292" s="5" t="s">
        <v>17</v>
      </c>
      <c r="E292" s="6">
        <v>1485</v>
      </c>
      <c r="F292" s="6">
        <v>1485</v>
      </c>
      <c r="G292" s="17" t="s">
        <v>15</v>
      </c>
      <c r="H292" s="15">
        <f t="shared" si="559"/>
        <v>0</v>
      </c>
      <c r="I292" s="5" t="s">
        <v>15</v>
      </c>
      <c r="J292" s="18">
        <f t="shared" si="560"/>
        <v>0</v>
      </c>
      <c r="K292" s="18">
        <f t="shared" si="561"/>
        <v>0</v>
      </c>
    </row>
    <row r="293" spans="1:11" s="1" customFormat="1">
      <c r="A293" s="4">
        <v>44383</v>
      </c>
      <c r="B293" s="5" t="s">
        <v>63</v>
      </c>
      <c r="C293" s="7">
        <f t="shared" ref="C293:C294" si="562">500000/E293</f>
        <v>72.568940493468801</v>
      </c>
      <c r="D293" s="5" t="s">
        <v>17</v>
      </c>
      <c r="E293" s="6">
        <v>6890</v>
      </c>
      <c r="F293" s="6">
        <v>6960</v>
      </c>
      <c r="G293" s="17" t="s">
        <v>15</v>
      </c>
      <c r="H293" s="15">
        <f t="shared" ref="H293:H294" si="563">IF(D293="LONG", F293-E293, E293-F293)*C293</f>
        <v>5079.8258345428158</v>
      </c>
      <c r="I293" s="5" t="s">
        <v>15</v>
      </c>
      <c r="J293" s="18">
        <f t="shared" ref="J293:J294" si="564">IF(D293 = "LONG",F293-E293, E293-F293)</f>
        <v>70</v>
      </c>
      <c r="K293" s="18">
        <f t="shared" ref="K293:K294" si="565">SUM(H293:I293)</f>
        <v>5079.8258345428158</v>
      </c>
    </row>
    <row r="294" spans="1:11" s="1" customFormat="1">
      <c r="A294" s="4">
        <v>44382</v>
      </c>
      <c r="B294" s="5" t="s">
        <v>62</v>
      </c>
      <c r="C294" s="7">
        <f t="shared" si="562"/>
        <v>485.43689320388347</v>
      </c>
      <c r="D294" s="5" t="s">
        <v>17</v>
      </c>
      <c r="E294" s="6">
        <v>1030</v>
      </c>
      <c r="F294" s="6">
        <v>1050</v>
      </c>
      <c r="G294" s="17" t="s">
        <v>15</v>
      </c>
      <c r="H294" s="15">
        <f t="shared" si="563"/>
        <v>9708.7378640776697</v>
      </c>
      <c r="I294" s="5" t="s">
        <v>15</v>
      </c>
      <c r="J294" s="18">
        <f t="shared" si="564"/>
        <v>20</v>
      </c>
      <c r="K294" s="18">
        <f t="shared" si="565"/>
        <v>9708.7378640776697</v>
      </c>
    </row>
    <row r="295" spans="1:11" s="1" customFormat="1">
      <c r="A295" s="4">
        <v>44379</v>
      </c>
      <c r="B295" s="5" t="s">
        <v>62</v>
      </c>
      <c r="C295" s="7">
        <f t="shared" ref="C295" si="566">500000/E295</f>
        <v>500</v>
      </c>
      <c r="D295" s="5" t="s">
        <v>17</v>
      </c>
      <c r="E295" s="6">
        <v>1000</v>
      </c>
      <c r="F295" s="6">
        <v>1020</v>
      </c>
      <c r="G295" s="17" t="s">
        <v>15</v>
      </c>
      <c r="H295" s="15">
        <f t="shared" ref="H295" si="567">IF(D295="LONG", F295-E295, E295-F295)*C295</f>
        <v>10000</v>
      </c>
      <c r="I295" s="5" t="s">
        <v>15</v>
      </c>
      <c r="J295" s="18">
        <f t="shared" ref="J295" si="568">IF(D295 = "LONG",F295-E295, E295-F295)</f>
        <v>20</v>
      </c>
      <c r="K295" s="18">
        <f t="shared" ref="K295" si="569">SUM(H295:I295)</f>
        <v>10000</v>
      </c>
    </row>
    <row r="296" spans="1:11" s="1" customFormat="1">
      <c r="A296" s="4">
        <v>44378</v>
      </c>
      <c r="B296" s="5" t="s">
        <v>61</v>
      </c>
      <c r="C296" s="7">
        <f t="shared" ref="C296" si="570">500000/E296</f>
        <v>69.252077562326875</v>
      </c>
      <c r="D296" s="5" t="s">
        <v>17</v>
      </c>
      <c r="E296" s="6">
        <v>7220</v>
      </c>
      <c r="F296" s="6">
        <v>7280</v>
      </c>
      <c r="G296" s="17" t="s">
        <v>15</v>
      </c>
      <c r="H296" s="15">
        <f t="shared" ref="H296" si="571">IF(D296="LONG", F296-E296, E296-F296)*C296</f>
        <v>4155.1246537396128</v>
      </c>
      <c r="I296" s="5" t="s">
        <v>15</v>
      </c>
      <c r="J296" s="18">
        <f t="shared" ref="J296" si="572">IF(D296 = "LONG",F296-E296, E296-F296)</f>
        <v>60</v>
      </c>
      <c r="K296" s="18">
        <f t="shared" ref="K296" si="573">SUM(H296:I296)</f>
        <v>4155.1246537396128</v>
      </c>
    </row>
    <row r="297" spans="1:11" s="1" customFormat="1">
      <c r="A297" s="4">
        <v>44377</v>
      </c>
      <c r="B297" s="5" t="s">
        <v>61</v>
      </c>
      <c r="C297" s="7">
        <f t="shared" ref="C297" si="574">500000/E297</f>
        <v>69.252077562326875</v>
      </c>
      <c r="D297" s="5" t="s">
        <v>17</v>
      </c>
      <c r="E297" s="6">
        <v>7220</v>
      </c>
      <c r="F297" s="6">
        <v>7280</v>
      </c>
      <c r="G297" s="17" t="s">
        <v>15</v>
      </c>
      <c r="H297" s="15">
        <f t="shared" ref="H297" si="575">IF(D297="LONG", F297-E297, E297-F297)*C297</f>
        <v>4155.1246537396128</v>
      </c>
      <c r="I297" s="5" t="s">
        <v>15</v>
      </c>
      <c r="J297" s="18">
        <f t="shared" ref="J297" si="576">IF(D297 = "LONG",F297-E297, E297-F297)</f>
        <v>60</v>
      </c>
      <c r="K297" s="18">
        <f t="shared" ref="K297" si="577">SUM(H297:I297)</f>
        <v>4155.1246537396128</v>
      </c>
    </row>
    <row r="298" spans="1:11" s="1" customFormat="1">
      <c r="A298" s="4">
        <v>44375</v>
      </c>
      <c r="B298" s="5" t="s">
        <v>60</v>
      </c>
      <c r="C298" s="7">
        <f t="shared" ref="C298" si="578">500000/E298</f>
        <v>500.50050050050049</v>
      </c>
      <c r="D298" s="5" t="s">
        <v>17</v>
      </c>
      <c r="E298" s="6">
        <v>999</v>
      </c>
      <c r="F298" s="6">
        <v>1004</v>
      </c>
      <c r="G298" s="17" t="s">
        <v>15</v>
      </c>
      <c r="H298" s="15">
        <f t="shared" ref="H298" si="579">IF(D298="LONG", F298-E298, E298-F298)*C298</f>
        <v>2502.5025025025025</v>
      </c>
      <c r="I298" s="5" t="s">
        <v>15</v>
      </c>
      <c r="J298" s="18">
        <f t="shared" ref="J298" si="580">IF(D298 = "LONG",F298-E298, E298-F298)</f>
        <v>5</v>
      </c>
      <c r="K298" s="18">
        <f t="shared" ref="K298" si="581">SUM(H298:I298)</f>
        <v>2502.5025025025025</v>
      </c>
    </row>
    <row r="299" spans="1:11" s="1" customFormat="1">
      <c r="A299" s="4">
        <v>44372</v>
      </c>
      <c r="B299" s="5" t="s">
        <v>59</v>
      </c>
      <c r="C299" s="7">
        <f t="shared" ref="C299" si="582">500000/E299</f>
        <v>139.47001394700141</v>
      </c>
      <c r="D299" s="5" t="s">
        <v>17</v>
      </c>
      <c r="E299" s="6">
        <v>3585</v>
      </c>
      <c r="F299" s="6">
        <v>3620</v>
      </c>
      <c r="G299" s="17" t="s">
        <v>15</v>
      </c>
      <c r="H299" s="15">
        <f t="shared" ref="H299" si="583">IF(D299="LONG", F299-E299, E299-F299)*C299</f>
        <v>4881.4504881450493</v>
      </c>
      <c r="I299" s="5" t="s">
        <v>15</v>
      </c>
      <c r="J299" s="18">
        <f t="shared" ref="J299" si="584">IF(D299 = "LONG",F299-E299, E299-F299)</f>
        <v>35</v>
      </c>
      <c r="K299" s="18">
        <f t="shared" ref="K299" si="585">SUM(H299:I299)</f>
        <v>4881.4504881450493</v>
      </c>
    </row>
    <row r="300" spans="1:11" s="1" customFormat="1">
      <c r="A300" s="4">
        <v>44370</v>
      </c>
      <c r="B300" s="5" t="s">
        <v>58</v>
      </c>
      <c r="C300" s="7">
        <f t="shared" ref="C300" si="586">500000/E300</f>
        <v>431.0344827586207</v>
      </c>
      <c r="D300" s="5" t="s">
        <v>17</v>
      </c>
      <c r="E300" s="6">
        <v>1160</v>
      </c>
      <c r="F300" s="6">
        <v>1180</v>
      </c>
      <c r="G300" s="17" t="s">
        <v>15</v>
      </c>
      <c r="H300" s="15">
        <f t="shared" ref="H300" si="587">IF(D300="LONG", F300-E300, E300-F300)*C300</f>
        <v>8620.689655172413</v>
      </c>
      <c r="I300" s="5" t="s">
        <v>15</v>
      </c>
      <c r="J300" s="18">
        <f t="shared" ref="J300" si="588">IF(D300 = "LONG",F300-E300, E300-F300)</f>
        <v>20</v>
      </c>
      <c r="K300" s="18">
        <f t="shared" ref="K300" si="589">SUM(H300:I300)</f>
        <v>8620.689655172413</v>
      </c>
    </row>
    <row r="301" spans="1:11" s="1" customFormat="1">
      <c r="A301" s="4">
        <v>44368</v>
      </c>
      <c r="B301" s="5" t="s">
        <v>57</v>
      </c>
      <c r="C301" s="7">
        <f t="shared" ref="C301" si="590">500000/E301</f>
        <v>240.96385542168676</v>
      </c>
      <c r="D301" s="5" t="s">
        <v>17</v>
      </c>
      <c r="E301" s="6">
        <v>2075</v>
      </c>
      <c r="F301" s="6">
        <v>2095</v>
      </c>
      <c r="G301" s="17" t="s">
        <v>15</v>
      </c>
      <c r="H301" s="15">
        <f t="shared" ref="H301" si="591">IF(D301="LONG", F301-E301, E301-F301)*C301</f>
        <v>4819.2771084337355</v>
      </c>
      <c r="I301" s="5" t="s">
        <v>15</v>
      </c>
      <c r="J301" s="18">
        <f t="shared" ref="J301" si="592">IF(D301 = "LONG",F301-E301, E301-F301)</f>
        <v>20</v>
      </c>
      <c r="K301" s="18">
        <f t="shared" ref="K301" si="593">SUM(H301:I301)</f>
        <v>4819.2771084337355</v>
      </c>
    </row>
    <row r="302" spans="1:11" s="1" customFormat="1">
      <c r="A302" s="4">
        <v>44364</v>
      </c>
      <c r="B302" s="5" t="s">
        <v>41</v>
      </c>
      <c r="C302" s="7">
        <f t="shared" ref="C302" si="594">500000/E302</f>
        <v>484.96605237633366</v>
      </c>
      <c r="D302" s="5" t="s">
        <v>17</v>
      </c>
      <c r="E302" s="6">
        <v>1031</v>
      </c>
      <c r="F302" s="6">
        <v>1041</v>
      </c>
      <c r="G302" s="17" t="s">
        <v>15</v>
      </c>
      <c r="H302" s="15">
        <f t="shared" ref="H302" si="595">IF(D302="LONG", F302-E302, E302-F302)*C302</f>
        <v>4849.6605237633366</v>
      </c>
      <c r="I302" s="5" t="s">
        <v>15</v>
      </c>
      <c r="J302" s="18">
        <f t="shared" ref="J302" si="596">IF(D302 = "LONG",F302-E302, E302-F302)</f>
        <v>10</v>
      </c>
      <c r="K302" s="18">
        <f t="shared" ref="K302" si="597">SUM(H302:I302)</f>
        <v>4849.6605237633366</v>
      </c>
    </row>
    <row r="303" spans="1:11" s="1" customFormat="1">
      <c r="A303" s="4">
        <v>44364</v>
      </c>
      <c r="B303" s="5" t="s">
        <v>22</v>
      </c>
      <c r="C303" s="7">
        <f t="shared" ref="C303" si="598">500000/E303</f>
        <v>226.75736961451247</v>
      </c>
      <c r="D303" s="5" t="s">
        <v>17</v>
      </c>
      <c r="E303" s="6">
        <v>2205</v>
      </c>
      <c r="F303" s="6">
        <v>2220</v>
      </c>
      <c r="G303" s="17" t="s">
        <v>15</v>
      </c>
      <c r="H303" s="15">
        <f t="shared" ref="H303" si="599">IF(D303="LONG", F303-E303, E303-F303)*C303</f>
        <v>3401.3605442176872</v>
      </c>
      <c r="I303" s="5" t="s">
        <v>15</v>
      </c>
      <c r="J303" s="18">
        <f t="shared" ref="J303" si="600">IF(D303 = "LONG",F303-E303, E303-F303)</f>
        <v>15</v>
      </c>
      <c r="K303" s="18">
        <f t="shared" ref="K303" si="601">SUM(H303:I303)</f>
        <v>3401.3605442176872</v>
      </c>
    </row>
    <row r="304" spans="1:11" s="1" customFormat="1">
      <c r="A304" s="4">
        <v>44363</v>
      </c>
      <c r="B304" s="5" t="s">
        <v>13</v>
      </c>
      <c r="C304" s="7">
        <f t="shared" ref="C304" si="602">500000/E304</f>
        <v>325.73289902280129</v>
      </c>
      <c r="D304" s="5" t="s">
        <v>17</v>
      </c>
      <c r="E304" s="6">
        <v>1535</v>
      </c>
      <c r="F304" s="6">
        <v>1520</v>
      </c>
      <c r="G304" s="17" t="s">
        <v>15</v>
      </c>
      <c r="H304" s="14">
        <f t="shared" ref="H304" si="603">IF(D304="LONG", F304-E304, E304-F304)*C304</f>
        <v>-4885.9934853420191</v>
      </c>
      <c r="I304" s="5" t="s">
        <v>15</v>
      </c>
      <c r="J304" s="16">
        <f t="shared" ref="J304" si="604">IF(D304 = "LONG",F304-E304, E304-F304)</f>
        <v>-15</v>
      </c>
      <c r="K304" s="16">
        <f t="shared" ref="K304" si="605">SUM(H304:I304)</f>
        <v>-4885.9934853420191</v>
      </c>
    </row>
    <row r="305" spans="1:11" s="1" customFormat="1">
      <c r="A305" s="4">
        <v>44362</v>
      </c>
      <c r="B305" s="5" t="s">
        <v>57</v>
      </c>
      <c r="C305" s="7">
        <f t="shared" ref="C305" si="606">500000/E305</f>
        <v>236.96682464454977</v>
      </c>
      <c r="D305" s="5" t="s">
        <v>17</v>
      </c>
      <c r="E305" s="6">
        <v>2110</v>
      </c>
      <c r="F305" s="6">
        <v>2130</v>
      </c>
      <c r="G305" s="5" t="s">
        <v>15</v>
      </c>
      <c r="H305" s="15">
        <f t="shared" ref="H305" si="607">IF(D305="LONG", F305-E305, E305-F305)*C305</f>
        <v>4739.3364928909959</v>
      </c>
      <c r="I305" s="5" t="s">
        <v>15</v>
      </c>
      <c r="J305" s="18">
        <f t="shared" ref="J305" si="608">IF(D305 = "LONG",F305-E305, E305-F305)</f>
        <v>20</v>
      </c>
      <c r="K305" s="18">
        <f t="shared" ref="K305" si="609">SUM(H305:I305)</f>
        <v>4739.3364928909959</v>
      </c>
    </row>
    <row r="306" spans="1:11" s="1" customFormat="1">
      <c r="A306" s="4">
        <v>44361</v>
      </c>
      <c r="B306" s="5" t="s">
        <v>56</v>
      </c>
      <c r="C306" s="7">
        <f t="shared" ref="C306" si="610">500000/E306</f>
        <v>154.79876160990713</v>
      </c>
      <c r="D306" s="5" t="s">
        <v>17</v>
      </c>
      <c r="E306" s="6">
        <v>3230</v>
      </c>
      <c r="F306" s="6">
        <v>3250</v>
      </c>
      <c r="G306" s="5" t="s">
        <v>15</v>
      </c>
      <c r="H306" s="15">
        <f t="shared" ref="H306" si="611">IF(D306="LONG", F306-E306, E306-F306)*C306</f>
        <v>3095.9752321981427</v>
      </c>
      <c r="I306" s="5" t="s">
        <v>15</v>
      </c>
      <c r="J306" s="18">
        <f t="shared" ref="J306" si="612">IF(D306 = "LONG",F306-E306, E306-F306)</f>
        <v>20</v>
      </c>
      <c r="K306" s="18">
        <f t="shared" ref="K306" si="613">SUM(H306:I306)</f>
        <v>3095.9752321981427</v>
      </c>
    </row>
    <row r="307" spans="1:11" s="1" customFormat="1">
      <c r="A307" s="4">
        <v>44357</v>
      </c>
      <c r="B307" s="5" t="s">
        <v>55</v>
      </c>
      <c r="C307" s="7">
        <f t="shared" ref="C307" si="614">500000/E307</f>
        <v>963.39113680154139</v>
      </c>
      <c r="D307" s="5" t="s">
        <v>17</v>
      </c>
      <c r="E307" s="6">
        <v>519</v>
      </c>
      <c r="F307" s="6">
        <v>524</v>
      </c>
      <c r="G307" s="5" t="s">
        <v>15</v>
      </c>
      <c r="H307" s="15">
        <f t="shared" ref="H307:H309" si="615">IF(D307="LONG", F307-E307, E307-F307)*C307</f>
        <v>4816.9556840077066</v>
      </c>
      <c r="I307" s="5" t="s">
        <v>15</v>
      </c>
      <c r="J307" s="18">
        <f t="shared" ref="J307" si="616">IF(D307 = "LONG",F307-E307, E307-F307)</f>
        <v>5</v>
      </c>
      <c r="K307" s="18">
        <f t="shared" ref="K307" si="617">SUM(H307:I307)</f>
        <v>4816.9556840077066</v>
      </c>
    </row>
    <row r="308" spans="1:11" s="1" customFormat="1">
      <c r="A308" s="4">
        <v>44356</v>
      </c>
      <c r="B308" s="5" t="s">
        <v>13</v>
      </c>
      <c r="C308" s="7" t="e">
        <f t="shared" ref="C308" si="618">500000/E308</f>
        <v>#DIV/0!</v>
      </c>
      <c r="D308" s="5" t="s">
        <v>17</v>
      </c>
      <c r="E308" s="6">
        <v>0</v>
      </c>
      <c r="F308" s="6">
        <v>0</v>
      </c>
      <c r="G308" s="5" t="s">
        <v>15</v>
      </c>
      <c r="H308" s="15">
        <v>0</v>
      </c>
      <c r="I308" s="5" t="s">
        <v>15</v>
      </c>
      <c r="J308" s="18">
        <f t="shared" ref="J308" si="619">IF(D308 = "LONG",F308-E308, E308-F308)</f>
        <v>0</v>
      </c>
      <c r="K308" s="18">
        <f t="shared" ref="K308" si="620">SUM(H308:I308)</f>
        <v>0</v>
      </c>
    </row>
    <row r="309" spans="1:11" s="1" customFormat="1">
      <c r="A309" s="4">
        <v>44355</v>
      </c>
      <c r="B309" s="5" t="s">
        <v>44</v>
      </c>
      <c r="C309" s="7">
        <f t="shared" ref="C309" si="621">500000/E309</f>
        <v>281.21484814398201</v>
      </c>
      <c r="D309" s="5" t="s">
        <v>17</v>
      </c>
      <c r="E309" s="6">
        <v>1778</v>
      </c>
      <c r="F309" s="6">
        <v>1790</v>
      </c>
      <c r="G309" s="5" t="s">
        <v>15</v>
      </c>
      <c r="H309" s="15">
        <f t="shared" si="615"/>
        <v>3374.5781777277844</v>
      </c>
      <c r="I309" s="5" t="s">
        <v>15</v>
      </c>
      <c r="J309" s="18">
        <f t="shared" ref="J309" si="622">IF(D309 = "LONG",F309-E309, E309-F309)</f>
        <v>12</v>
      </c>
      <c r="K309" s="18">
        <f t="shared" ref="K309" si="623">SUM(H309:I309)</f>
        <v>3374.5781777277844</v>
      </c>
    </row>
    <row r="310" spans="1:11" s="1" customFormat="1">
      <c r="A310" s="4">
        <v>44354</v>
      </c>
      <c r="B310" s="5" t="s">
        <v>54</v>
      </c>
      <c r="C310" s="7">
        <f t="shared" ref="C310" si="624">500000/E310</f>
        <v>169.7792869269949</v>
      </c>
      <c r="D310" s="5" t="s">
        <v>17</v>
      </c>
      <c r="E310" s="6">
        <v>2945</v>
      </c>
      <c r="F310" s="6">
        <v>2965</v>
      </c>
      <c r="G310" s="5" t="s">
        <v>15</v>
      </c>
      <c r="H310" s="15">
        <f t="shared" ref="H310" si="625">IF(D310="LONG", F310-E310, E310-F310)*C310</f>
        <v>3395.5857385398981</v>
      </c>
      <c r="I310" s="5" t="s">
        <v>15</v>
      </c>
      <c r="J310" s="18">
        <f t="shared" ref="J310" si="626">IF(D310 = "LONG",F310-E310, E310-F310)</f>
        <v>20</v>
      </c>
      <c r="K310" s="18">
        <f t="shared" ref="K310" si="627">SUM(H310:I310)</f>
        <v>3395.5857385398981</v>
      </c>
    </row>
    <row r="311" spans="1:11" s="1" customFormat="1">
      <c r="A311" s="4">
        <v>44351</v>
      </c>
      <c r="B311" s="5" t="s">
        <v>53</v>
      </c>
      <c r="C311" s="7">
        <f t="shared" ref="C311" si="628">500000/E311</f>
        <v>335.57046979865771</v>
      </c>
      <c r="D311" s="5" t="s">
        <v>17</v>
      </c>
      <c r="E311" s="6">
        <v>1490</v>
      </c>
      <c r="F311" s="6">
        <v>1505</v>
      </c>
      <c r="G311" s="5" t="s">
        <v>15</v>
      </c>
      <c r="H311" s="15">
        <f t="shared" ref="H311" si="629">IF(D311="LONG", F311-E311, E311-F311)*C311</f>
        <v>5033.5570469798658</v>
      </c>
      <c r="I311" s="5" t="s">
        <v>15</v>
      </c>
      <c r="J311" s="18">
        <f t="shared" ref="J311" si="630">IF(D311 = "LONG",F311-E311, E311-F311)</f>
        <v>15</v>
      </c>
      <c r="K311" s="18">
        <f t="shared" ref="K311" si="631">SUM(H311:I311)</f>
        <v>5033.5570469798658</v>
      </c>
    </row>
    <row r="312" spans="1:11" s="1" customFormat="1">
      <c r="A312" s="4">
        <v>44351</v>
      </c>
      <c r="B312" s="5" t="s">
        <v>52</v>
      </c>
      <c r="C312" s="7">
        <f t="shared" ref="C312" si="632">500000/E312</f>
        <v>168.0672268907563</v>
      </c>
      <c r="D312" s="5" t="s">
        <v>17</v>
      </c>
      <c r="E312" s="6">
        <v>2975</v>
      </c>
      <c r="F312" s="6">
        <v>2955</v>
      </c>
      <c r="G312" s="5" t="s">
        <v>15</v>
      </c>
      <c r="H312" s="14">
        <f t="shared" ref="H312" si="633">IF(D312="LONG", F312-E312, E312-F312)*C312</f>
        <v>-3361.3445378151259</v>
      </c>
      <c r="I312" s="5" t="s">
        <v>15</v>
      </c>
      <c r="J312" s="16">
        <f t="shared" ref="J312" si="634">IF(D312 = "LONG",F312-E312, E312-F312)</f>
        <v>-20</v>
      </c>
      <c r="K312" s="16">
        <f t="shared" ref="K312" si="635">SUM(H312:I312)</f>
        <v>-3361.3445378151259</v>
      </c>
    </row>
    <row r="313" spans="1:11" s="1" customFormat="1">
      <c r="A313" s="4">
        <v>44350</v>
      </c>
      <c r="B313" s="5" t="s">
        <v>51</v>
      </c>
      <c r="C313" s="7">
        <f t="shared" ref="C313" si="636">500000/E313</f>
        <v>275.48209366391183</v>
      </c>
      <c r="D313" s="5" t="s">
        <v>17</v>
      </c>
      <c r="E313" s="6">
        <v>1815</v>
      </c>
      <c r="F313" s="6">
        <v>1830</v>
      </c>
      <c r="G313" s="5" t="s">
        <v>15</v>
      </c>
      <c r="H313" s="15">
        <f t="shared" ref="H313" si="637">IF(D313="LONG", F313-E313, E313-F313)*C313</f>
        <v>4132.2314049586776</v>
      </c>
      <c r="I313" s="5" t="s">
        <v>15</v>
      </c>
      <c r="J313" s="18">
        <f t="shared" ref="J313" si="638">IF(D313 = "LONG",F313-E313, E313-F313)</f>
        <v>15</v>
      </c>
      <c r="K313" s="18">
        <f t="shared" ref="K313" si="639">SUM(H313:I313)</f>
        <v>4132.2314049586776</v>
      </c>
    </row>
    <row r="314" spans="1:11" s="1" customFormat="1">
      <c r="A314" s="4">
        <v>44349</v>
      </c>
      <c r="B314" s="5" t="s">
        <v>51</v>
      </c>
      <c r="C314" s="7">
        <f t="shared" ref="C314" si="640">500000/E314</f>
        <v>769.23076923076928</v>
      </c>
      <c r="D314" s="5" t="s">
        <v>17</v>
      </c>
      <c r="E314" s="6">
        <v>650</v>
      </c>
      <c r="F314" s="6">
        <v>640</v>
      </c>
      <c r="G314" s="5" t="s">
        <v>15</v>
      </c>
      <c r="H314" s="14">
        <f t="shared" ref="H314" si="641">IF(D314="LONG", F314-E314, E314-F314)*C314</f>
        <v>-7692.3076923076933</v>
      </c>
      <c r="I314" s="5" t="s">
        <v>15</v>
      </c>
      <c r="J314" s="16">
        <f t="shared" ref="J314" si="642">IF(D314 = "LONG",F314-E314, E314-F314)</f>
        <v>-10</v>
      </c>
      <c r="K314" s="16">
        <f t="shared" ref="K314" si="643">SUM(H314:I314)</f>
        <v>-7692.3076923076933</v>
      </c>
    </row>
    <row r="315" spans="1:11" s="1" customFormat="1">
      <c r="A315" s="4">
        <v>44348</v>
      </c>
      <c r="B315" s="5" t="s">
        <v>50</v>
      </c>
      <c r="C315" s="7">
        <f t="shared" ref="C315" si="644">500000/E315</f>
        <v>284.90028490028487</v>
      </c>
      <c r="D315" s="5" t="s">
        <v>17</v>
      </c>
      <c r="E315" s="6">
        <v>1755</v>
      </c>
      <c r="F315" s="6">
        <v>1778</v>
      </c>
      <c r="G315" s="5" t="s">
        <v>15</v>
      </c>
      <c r="H315" s="15">
        <f t="shared" ref="H315" si="645">IF(D315="LONG", F315-E315, E315-F315)*C315</f>
        <v>6552.7065527065524</v>
      </c>
      <c r="I315" s="5" t="s">
        <v>15</v>
      </c>
      <c r="J315" s="18">
        <f t="shared" ref="J315" si="646">IF(D315 = "LONG",F315-E315, E315-F315)</f>
        <v>23</v>
      </c>
      <c r="K315" s="18">
        <f t="shared" ref="K315" si="647">SUM(H315:I315)</f>
        <v>6552.7065527065524</v>
      </c>
    </row>
    <row r="316" spans="1:11" s="1" customFormat="1">
      <c r="A316" s="4">
        <v>44348</v>
      </c>
      <c r="B316" s="5" t="s">
        <v>49</v>
      </c>
      <c r="C316" s="7">
        <f t="shared" ref="C316" si="648">500000/E316</f>
        <v>293.25513196480938</v>
      </c>
      <c r="D316" s="5" t="s">
        <v>17</v>
      </c>
      <c r="E316" s="6">
        <v>1705</v>
      </c>
      <c r="F316" s="6">
        <v>1720</v>
      </c>
      <c r="G316" s="5" t="s">
        <v>15</v>
      </c>
      <c r="H316" s="15">
        <f t="shared" ref="H316" si="649">IF(D316="LONG", F316-E316, E316-F316)*C316</f>
        <v>4398.8269794721409</v>
      </c>
      <c r="I316" s="5" t="s">
        <v>15</v>
      </c>
      <c r="J316" s="18">
        <f t="shared" ref="J316" si="650">IF(D316 = "LONG",F316-E316, E316-F316)</f>
        <v>15</v>
      </c>
      <c r="K316" s="18">
        <f t="shared" ref="K316" si="651">SUM(H316:I316)</f>
        <v>4398.8269794721409</v>
      </c>
    </row>
    <row r="317" spans="1:11" s="1" customFormat="1">
      <c r="A317" s="4">
        <v>44347</v>
      </c>
      <c r="B317" s="5" t="s">
        <v>48</v>
      </c>
      <c r="C317" s="7">
        <f t="shared" ref="C317" si="652">500000/E317</f>
        <v>672.9475100942127</v>
      </c>
      <c r="D317" s="5" t="s">
        <v>17</v>
      </c>
      <c r="E317" s="6">
        <v>743</v>
      </c>
      <c r="F317" s="6">
        <v>750</v>
      </c>
      <c r="G317" s="5" t="s">
        <v>15</v>
      </c>
      <c r="H317" s="15">
        <f t="shared" ref="H317" si="653">IF(D317="LONG", F317-E317, E317-F317)*C317</f>
        <v>4710.6325706594889</v>
      </c>
      <c r="I317" s="5" t="s">
        <v>15</v>
      </c>
      <c r="J317" s="18">
        <f t="shared" ref="J317" si="654">IF(D317 = "LONG",F317-E317, E317-F317)</f>
        <v>7</v>
      </c>
      <c r="K317" s="18">
        <f t="shared" ref="K317" si="655">SUM(H317:I317)</f>
        <v>4710.6325706594889</v>
      </c>
    </row>
    <row r="318" spans="1:11" s="1" customFormat="1">
      <c r="A318" s="4">
        <v>44344</v>
      </c>
      <c r="B318" s="5" t="s">
        <v>45</v>
      </c>
      <c r="C318" s="7">
        <f t="shared" ref="C318" si="656">500000/E318</f>
        <v>249.37655860349128</v>
      </c>
      <c r="D318" s="5" t="s">
        <v>17</v>
      </c>
      <c r="E318" s="6">
        <v>2005</v>
      </c>
      <c r="F318" s="6">
        <v>1985</v>
      </c>
      <c r="G318" s="5" t="s">
        <v>15</v>
      </c>
      <c r="H318" s="14">
        <f t="shared" ref="H318" si="657">IF(D318="LONG", F318-E318, E318-F318)*C318</f>
        <v>-4987.5311720698255</v>
      </c>
      <c r="I318" s="5" t="s">
        <v>15</v>
      </c>
      <c r="J318" s="16">
        <f t="shared" ref="J318" si="658">IF(D318 = "LONG",F318-E318, E318-F318)</f>
        <v>-20</v>
      </c>
      <c r="K318" s="16">
        <f t="shared" ref="K318" si="659">SUM(H318:I318)</f>
        <v>-4987.5311720698255</v>
      </c>
    </row>
    <row r="319" spans="1:11" s="1" customFormat="1">
      <c r="A319" s="4">
        <v>44343</v>
      </c>
      <c r="B319" s="5" t="s">
        <v>21</v>
      </c>
      <c r="C319" s="7">
        <f t="shared" ref="C319:C340" si="660">500000/E319</f>
        <v>598.80239520958082</v>
      </c>
      <c r="D319" s="5" t="s">
        <v>17</v>
      </c>
      <c r="E319" s="6">
        <v>835</v>
      </c>
      <c r="F319" s="6">
        <v>832</v>
      </c>
      <c r="G319" s="5" t="s">
        <v>15</v>
      </c>
      <c r="H319" s="14">
        <f t="shared" ref="H319:H354" si="661">IF(D319="LONG", F319-E319, E319-F319)*C319</f>
        <v>-1796.4071856287424</v>
      </c>
      <c r="I319" s="5" t="s">
        <v>15</v>
      </c>
      <c r="J319" s="16">
        <f t="shared" ref="J319:J340" si="662">IF(D319 = "LONG",F319-E319, E319-F319)</f>
        <v>-3</v>
      </c>
      <c r="K319" s="16">
        <f t="shared" ref="K319:K340" si="663">SUM(H319:I319)</f>
        <v>-1796.4071856287424</v>
      </c>
    </row>
    <row r="320" spans="1:11" s="1" customFormat="1">
      <c r="A320" s="4">
        <v>44342</v>
      </c>
      <c r="B320" s="5" t="s">
        <v>46</v>
      </c>
      <c r="C320" s="7">
        <f t="shared" si="660"/>
        <v>261.09660574412533</v>
      </c>
      <c r="D320" s="5" t="s">
        <v>17</v>
      </c>
      <c r="E320" s="6">
        <v>1915</v>
      </c>
      <c r="F320" s="6">
        <v>1930</v>
      </c>
      <c r="G320" s="5" t="s">
        <v>15</v>
      </c>
      <c r="H320" s="7">
        <f t="shared" si="661"/>
        <v>3916.4490861618797</v>
      </c>
      <c r="I320" s="5" t="s">
        <v>15</v>
      </c>
      <c r="J320" s="8">
        <f t="shared" si="662"/>
        <v>15</v>
      </c>
      <c r="K320" s="8">
        <f t="shared" si="663"/>
        <v>3916.4490861618797</v>
      </c>
    </row>
    <row r="321" spans="1:11" s="1" customFormat="1">
      <c r="A321" s="4">
        <v>44342</v>
      </c>
      <c r="B321" s="5" t="s">
        <v>47</v>
      </c>
      <c r="C321" s="7">
        <f t="shared" si="660"/>
        <v>132.97872340425531</v>
      </c>
      <c r="D321" s="5" t="s">
        <v>17</v>
      </c>
      <c r="E321" s="6">
        <v>3760</v>
      </c>
      <c r="F321" s="6">
        <v>3800</v>
      </c>
      <c r="G321" s="5" t="s">
        <v>15</v>
      </c>
      <c r="H321" s="7">
        <f t="shared" si="661"/>
        <v>5319.1489361702124</v>
      </c>
      <c r="I321" s="5" t="s">
        <v>15</v>
      </c>
      <c r="J321" s="8">
        <f t="shared" si="662"/>
        <v>40</v>
      </c>
      <c r="K321" s="8">
        <f t="shared" si="663"/>
        <v>5319.1489361702124</v>
      </c>
    </row>
    <row r="322" spans="1:11" s="1" customFormat="1">
      <c r="A322" s="4">
        <v>44341</v>
      </c>
      <c r="B322" s="5" t="s">
        <v>46</v>
      </c>
      <c r="C322" s="7">
        <f t="shared" si="660"/>
        <v>265.25198938992042</v>
      </c>
      <c r="D322" s="5" t="s">
        <v>17</v>
      </c>
      <c r="E322" s="6">
        <v>1885</v>
      </c>
      <c r="F322" s="6">
        <v>1900</v>
      </c>
      <c r="G322" s="5" t="s">
        <v>15</v>
      </c>
      <c r="H322" s="7">
        <f t="shared" si="661"/>
        <v>3978.7798408488065</v>
      </c>
      <c r="I322" s="5" t="s">
        <v>15</v>
      </c>
      <c r="J322" s="8">
        <f t="shared" si="662"/>
        <v>15</v>
      </c>
      <c r="K322" s="8">
        <f t="shared" si="663"/>
        <v>3978.7798408488065</v>
      </c>
    </row>
    <row r="323" spans="1:11" s="1" customFormat="1">
      <c r="A323" s="4">
        <v>44340</v>
      </c>
      <c r="B323" s="5" t="s">
        <v>45</v>
      </c>
      <c r="C323" s="7">
        <f t="shared" si="660"/>
        <v>250.62656641604011</v>
      </c>
      <c r="D323" s="5" t="s">
        <v>17</v>
      </c>
      <c r="E323" s="6">
        <v>1995</v>
      </c>
      <c r="F323" s="6">
        <v>1987</v>
      </c>
      <c r="G323" s="5" t="s">
        <v>15</v>
      </c>
      <c r="H323" s="14">
        <f t="shared" si="661"/>
        <v>-2005.0125313283208</v>
      </c>
      <c r="I323" s="5" t="s">
        <v>15</v>
      </c>
      <c r="J323" s="16">
        <f t="shared" si="662"/>
        <v>-8</v>
      </c>
      <c r="K323" s="16">
        <f t="shared" si="663"/>
        <v>-2005.0125313283208</v>
      </c>
    </row>
    <row r="324" spans="1:11" s="1" customFormat="1">
      <c r="A324" s="4">
        <v>44340</v>
      </c>
      <c r="B324" s="5" t="s">
        <v>44</v>
      </c>
      <c r="C324" s="7">
        <f t="shared" si="660"/>
        <v>279.79854504756577</v>
      </c>
      <c r="D324" s="5" t="s">
        <v>17</v>
      </c>
      <c r="E324" s="6">
        <v>1787</v>
      </c>
      <c r="F324" s="6">
        <v>1803</v>
      </c>
      <c r="G324" s="5" t="s">
        <v>15</v>
      </c>
      <c r="H324" s="7">
        <f t="shared" si="661"/>
        <v>4476.7767207610523</v>
      </c>
      <c r="I324" s="5" t="s">
        <v>15</v>
      </c>
      <c r="J324" s="8">
        <f t="shared" si="662"/>
        <v>16</v>
      </c>
      <c r="K324" s="8">
        <f t="shared" si="663"/>
        <v>4476.7767207610523</v>
      </c>
    </row>
    <row r="325" spans="1:11" s="1" customFormat="1">
      <c r="A325" s="4">
        <v>44337</v>
      </c>
      <c r="B325" s="5" t="s">
        <v>43</v>
      </c>
      <c r="C325" s="7">
        <f t="shared" si="660"/>
        <v>343.64261168384877</v>
      </c>
      <c r="D325" s="5" t="s">
        <v>17</v>
      </c>
      <c r="E325" s="6">
        <v>1455</v>
      </c>
      <c r="F325" s="6">
        <v>1465</v>
      </c>
      <c r="G325" s="5" t="s">
        <v>15</v>
      </c>
      <c r="H325" s="7">
        <f t="shared" si="661"/>
        <v>3436.4261168384878</v>
      </c>
      <c r="I325" s="5" t="s">
        <v>15</v>
      </c>
      <c r="J325" s="8">
        <f t="shared" si="662"/>
        <v>10</v>
      </c>
      <c r="K325" s="8">
        <f t="shared" si="663"/>
        <v>3436.4261168384878</v>
      </c>
    </row>
    <row r="326" spans="1:11" s="1" customFormat="1">
      <c r="A326" s="4">
        <v>44336</v>
      </c>
      <c r="B326" s="5" t="s">
        <v>42</v>
      </c>
      <c r="C326" s="7">
        <f t="shared" si="660"/>
        <v>350.38542396636302</v>
      </c>
      <c r="D326" s="5" t="s">
        <v>17</v>
      </c>
      <c r="E326" s="6">
        <v>1427</v>
      </c>
      <c r="F326" s="6">
        <v>1410</v>
      </c>
      <c r="G326" s="5" t="s">
        <v>15</v>
      </c>
      <c r="H326" s="14">
        <f t="shared" si="661"/>
        <v>-5956.5522074281716</v>
      </c>
      <c r="I326" s="5" t="s">
        <v>15</v>
      </c>
      <c r="J326" s="16">
        <f t="shared" si="662"/>
        <v>-17</v>
      </c>
      <c r="K326" s="16">
        <f t="shared" si="663"/>
        <v>-5956.5522074281716</v>
      </c>
    </row>
    <row r="327" spans="1:11" s="1" customFormat="1">
      <c r="A327" s="4">
        <v>44335</v>
      </c>
      <c r="B327" s="5" t="s">
        <v>30</v>
      </c>
      <c r="C327" s="7">
        <f t="shared" si="660"/>
        <v>502.00803212851406</v>
      </c>
      <c r="D327" s="5" t="s">
        <v>17</v>
      </c>
      <c r="E327" s="6">
        <v>996</v>
      </c>
      <c r="F327" s="6">
        <v>987</v>
      </c>
      <c r="G327" s="5" t="s">
        <v>15</v>
      </c>
      <c r="H327" s="14">
        <f t="shared" si="661"/>
        <v>-4518.0722891566265</v>
      </c>
      <c r="I327" s="5" t="s">
        <v>15</v>
      </c>
      <c r="J327" s="16">
        <f t="shared" si="662"/>
        <v>-9</v>
      </c>
      <c r="K327" s="16">
        <f t="shared" si="663"/>
        <v>-4518.0722891566265</v>
      </c>
    </row>
    <row r="328" spans="1:11" s="1" customFormat="1">
      <c r="A328" s="4">
        <v>44334</v>
      </c>
      <c r="B328" s="5" t="s">
        <v>31</v>
      </c>
      <c r="C328" s="7">
        <f t="shared" si="660"/>
        <v>611.24694376528123</v>
      </c>
      <c r="D328" s="5" t="s">
        <v>17</v>
      </c>
      <c r="E328" s="6">
        <v>818</v>
      </c>
      <c r="F328" s="6">
        <v>825</v>
      </c>
      <c r="G328" s="5" t="s">
        <v>15</v>
      </c>
      <c r="H328" s="7">
        <f t="shared" si="661"/>
        <v>4278.7286063569682</v>
      </c>
      <c r="I328" s="5" t="s">
        <v>15</v>
      </c>
      <c r="J328" s="8">
        <f t="shared" si="662"/>
        <v>7</v>
      </c>
      <c r="K328" s="8">
        <f t="shared" si="663"/>
        <v>4278.7286063569682</v>
      </c>
    </row>
    <row r="329" spans="1:11" s="1" customFormat="1">
      <c r="A329" s="4">
        <v>44333</v>
      </c>
      <c r="B329" s="5" t="s">
        <v>40</v>
      </c>
      <c r="C329" s="7">
        <f t="shared" si="660"/>
        <v>812.34768480909827</v>
      </c>
      <c r="D329" s="5" t="s">
        <v>17</v>
      </c>
      <c r="E329" s="6">
        <v>615.5</v>
      </c>
      <c r="F329" s="6">
        <v>620</v>
      </c>
      <c r="G329" s="5" t="s">
        <v>15</v>
      </c>
      <c r="H329" s="7">
        <f t="shared" si="661"/>
        <v>3655.5645816409424</v>
      </c>
      <c r="I329" s="5" t="s">
        <v>15</v>
      </c>
      <c r="J329" s="8">
        <f t="shared" si="662"/>
        <v>4.5</v>
      </c>
      <c r="K329" s="8">
        <f t="shared" si="663"/>
        <v>3655.5645816409424</v>
      </c>
    </row>
    <row r="330" spans="1:11" s="1" customFormat="1">
      <c r="A330" s="4">
        <v>44333</v>
      </c>
      <c r="B330" s="5" t="s">
        <v>39</v>
      </c>
      <c r="C330" s="7">
        <f t="shared" si="660"/>
        <v>288.68360277136259</v>
      </c>
      <c r="D330" s="5" t="s">
        <v>17</v>
      </c>
      <c r="E330" s="6">
        <v>1732</v>
      </c>
      <c r="F330" s="6">
        <v>1745</v>
      </c>
      <c r="G330" s="5" t="s">
        <v>15</v>
      </c>
      <c r="H330" s="7">
        <f t="shared" si="661"/>
        <v>3752.8868360277138</v>
      </c>
      <c r="I330" s="5" t="s">
        <v>15</v>
      </c>
      <c r="J330" s="8">
        <f t="shared" si="662"/>
        <v>13</v>
      </c>
      <c r="K330" s="8">
        <f t="shared" si="663"/>
        <v>3752.8868360277138</v>
      </c>
    </row>
    <row r="331" spans="1:11" s="1" customFormat="1">
      <c r="A331" s="4">
        <v>44330</v>
      </c>
      <c r="B331" s="5" t="s">
        <v>38</v>
      </c>
      <c r="C331" s="7">
        <f t="shared" si="660"/>
        <v>259.06735751295338</v>
      </c>
      <c r="D331" s="5" t="s">
        <v>17</v>
      </c>
      <c r="E331" s="6">
        <v>1930</v>
      </c>
      <c r="F331" s="6">
        <v>1940</v>
      </c>
      <c r="G331" s="5" t="s">
        <v>15</v>
      </c>
      <c r="H331" s="7">
        <f t="shared" si="661"/>
        <v>2590.6735751295337</v>
      </c>
      <c r="I331" s="5" t="s">
        <v>15</v>
      </c>
      <c r="J331" s="8">
        <f t="shared" si="662"/>
        <v>10</v>
      </c>
      <c r="K331" s="8">
        <f t="shared" si="663"/>
        <v>2590.6735751295337</v>
      </c>
    </row>
    <row r="332" spans="1:11" s="1" customFormat="1">
      <c r="A332" s="4">
        <v>44328</v>
      </c>
      <c r="B332" s="5" t="s">
        <v>35</v>
      </c>
      <c r="C332" s="7">
        <f t="shared" si="660"/>
        <v>354.6099290780142</v>
      </c>
      <c r="D332" s="5" t="s">
        <v>17</v>
      </c>
      <c r="E332" s="6">
        <v>1410</v>
      </c>
      <c r="F332" s="6">
        <v>1420</v>
      </c>
      <c r="G332" s="5" t="s">
        <v>15</v>
      </c>
      <c r="H332" s="7">
        <f t="shared" si="661"/>
        <v>3546.0992907801419</v>
      </c>
      <c r="I332" s="5" t="s">
        <v>15</v>
      </c>
      <c r="J332" s="8">
        <f t="shared" si="662"/>
        <v>10</v>
      </c>
      <c r="K332" s="8">
        <f t="shared" si="663"/>
        <v>3546.0992907801419</v>
      </c>
    </row>
    <row r="333" spans="1:11" s="1" customFormat="1">
      <c r="A333" s="4">
        <v>44328</v>
      </c>
      <c r="B333" s="5" t="s">
        <v>37</v>
      </c>
      <c r="C333" s="7">
        <f t="shared" si="660"/>
        <v>271.73913043478262</v>
      </c>
      <c r="D333" s="5" t="s">
        <v>17</v>
      </c>
      <c r="E333" s="6">
        <v>1840</v>
      </c>
      <c r="F333" s="6">
        <v>1855</v>
      </c>
      <c r="G333" s="5" t="s">
        <v>15</v>
      </c>
      <c r="H333" s="7">
        <f t="shared" si="661"/>
        <v>4076.0869565217395</v>
      </c>
      <c r="I333" s="5" t="s">
        <v>15</v>
      </c>
      <c r="J333" s="8">
        <f t="shared" si="662"/>
        <v>15</v>
      </c>
      <c r="K333" s="8">
        <f t="shared" si="663"/>
        <v>4076.0869565217395</v>
      </c>
    </row>
    <row r="334" spans="1:11" s="1" customFormat="1">
      <c r="A334" s="4">
        <v>44327</v>
      </c>
      <c r="B334" s="5" t="s">
        <v>36</v>
      </c>
      <c r="C334" s="7">
        <f t="shared" si="660"/>
        <v>401.60642570281124</v>
      </c>
      <c r="D334" s="5" t="s">
        <v>17</v>
      </c>
      <c r="E334" s="6">
        <v>1245</v>
      </c>
      <c r="F334" s="6">
        <v>1230</v>
      </c>
      <c r="G334" s="5" t="s">
        <v>15</v>
      </c>
      <c r="H334" s="14">
        <f t="shared" si="661"/>
        <v>-6024.0963855421687</v>
      </c>
      <c r="I334" s="5" t="s">
        <v>15</v>
      </c>
      <c r="J334" s="16">
        <f t="shared" si="662"/>
        <v>-15</v>
      </c>
      <c r="K334" s="16">
        <f t="shared" si="663"/>
        <v>-6024.0963855421687</v>
      </c>
    </row>
    <row r="335" spans="1:11" s="1" customFormat="1">
      <c r="A335" s="4">
        <v>44326</v>
      </c>
      <c r="B335" s="5" t="s">
        <v>35</v>
      </c>
      <c r="C335" s="7">
        <f t="shared" si="660"/>
        <v>366.83785766691125</v>
      </c>
      <c r="D335" s="5" t="s">
        <v>17</v>
      </c>
      <c r="E335" s="6">
        <v>1363</v>
      </c>
      <c r="F335" s="6">
        <v>1373</v>
      </c>
      <c r="G335" s="5" t="s">
        <v>15</v>
      </c>
      <c r="H335" s="7">
        <f t="shared" si="661"/>
        <v>3668.3785766691126</v>
      </c>
      <c r="I335" s="5" t="s">
        <v>15</v>
      </c>
      <c r="J335" s="8">
        <f t="shared" si="662"/>
        <v>10</v>
      </c>
      <c r="K335" s="8">
        <f t="shared" si="663"/>
        <v>3668.3785766691126</v>
      </c>
    </row>
    <row r="336" spans="1:11" s="1" customFormat="1">
      <c r="A336" s="4">
        <v>44323</v>
      </c>
      <c r="B336" s="5" t="s">
        <v>34</v>
      </c>
      <c r="C336" s="7">
        <f t="shared" si="660"/>
        <v>301.20481927710841</v>
      </c>
      <c r="D336" s="5" t="s">
        <v>17</v>
      </c>
      <c r="E336" s="6">
        <v>1660</v>
      </c>
      <c r="F336" s="6">
        <v>1675</v>
      </c>
      <c r="G336" s="5" t="s">
        <v>15</v>
      </c>
      <c r="H336" s="7">
        <f t="shared" si="661"/>
        <v>4518.0722891566265</v>
      </c>
      <c r="I336" s="5" t="s">
        <v>15</v>
      </c>
      <c r="J336" s="8">
        <f t="shared" si="662"/>
        <v>15</v>
      </c>
      <c r="K336" s="8">
        <f t="shared" si="663"/>
        <v>4518.0722891566265</v>
      </c>
    </row>
    <row r="337" spans="1:12" s="1" customFormat="1">
      <c r="A337" s="4">
        <v>44323</v>
      </c>
      <c r="B337" s="5" t="s">
        <v>33</v>
      </c>
      <c r="C337" s="7">
        <f t="shared" si="660"/>
        <v>838.92617449664431</v>
      </c>
      <c r="D337" s="5" t="s">
        <v>17</v>
      </c>
      <c r="E337" s="6">
        <v>596</v>
      </c>
      <c r="F337" s="6">
        <v>601</v>
      </c>
      <c r="G337" s="5" t="s">
        <v>15</v>
      </c>
      <c r="H337" s="7">
        <f t="shared" si="661"/>
        <v>4194.6308724832215</v>
      </c>
      <c r="I337" s="5" t="s">
        <v>15</v>
      </c>
      <c r="J337" s="8">
        <f t="shared" si="662"/>
        <v>5</v>
      </c>
      <c r="K337" s="8">
        <f t="shared" si="663"/>
        <v>4194.6308724832215</v>
      </c>
    </row>
    <row r="338" spans="1:12" s="1" customFormat="1">
      <c r="A338" s="4">
        <v>44322</v>
      </c>
      <c r="B338" s="5" t="s">
        <v>32</v>
      </c>
      <c r="C338" s="7">
        <f t="shared" si="660"/>
        <v>337.83783783783781</v>
      </c>
      <c r="D338" s="5" t="s">
        <v>17</v>
      </c>
      <c r="E338" s="6">
        <v>1480</v>
      </c>
      <c r="F338" s="6">
        <v>1465</v>
      </c>
      <c r="G338" s="5" t="s">
        <v>15</v>
      </c>
      <c r="H338" s="14">
        <f t="shared" si="661"/>
        <v>-5067.5675675675675</v>
      </c>
      <c r="I338" s="5" t="s">
        <v>15</v>
      </c>
      <c r="J338" s="16">
        <f t="shared" si="662"/>
        <v>-15</v>
      </c>
      <c r="K338" s="16">
        <f t="shared" si="663"/>
        <v>-5067.5675675675675</v>
      </c>
    </row>
    <row r="339" spans="1:12" s="1" customFormat="1">
      <c r="A339" s="4">
        <v>44321</v>
      </c>
      <c r="B339" s="5" t="s">
        <v>31</v>
      </c>
      <c r="C339" s="7">
        <f t="shared" si="660"/>
        <v>623.44139650872819</v>
      </c>
      <c r="D339" s="5" t="s">
        <v>17</v>
      </c>
      <c r="E339" s="6">
        <v>802</v>
      </c>
      <c r="F339" s="6">
        <v>810</v>
      </c>
      <c r="G339" s="5" t="s">
        <v>15</v>
      </c>
      <c r="H339" s="7">
        <f t="shared" si="661"/>
        <v>4987.5311720698255</v>
      </c>
      <c r="I339" s="5" t="s">
        <v>15</v>
      </c>
      <c r="J339" s="8">
        <f t="shared" si="662"/>
        <v>8</v>
      </c>
      <c r="K339" s="8">
        <f t="shared" si="663"/>
        <v>4987.5311720698255</v>
      </c>
    </row>
    <row r="340" spans="1:12" s="1" customFormat="1">
      <c r="A340" s="4">
        <v>44320</v>
      </c>
      <c r="B340" s="5" t="s">
        <v>29</v>
      </c>
      <c r="C340" s="7">
        <f t="shared" si="660"/>
        <v>924.21441774491677</v>
      </c>
      <c r="D340" s="5" t="s">
        <v>17</v>
      </c>
      <c r="E340" s="6">
        <v>541</v>
      </c>
      <c r="F340" s="6">
        <v>536</v>
      </c>
      <c r="G340" s="5" t="s">
        <v>15</v>
      </c>
      <c r="H340" s="14">
        <f t="shared" si="661"/>
        <v>-4621.0720887245843</v>
      </c>
      <c r="I340" s="5" t="s">
        <v>15</v>
      </c>
      <c r="J340" s="16">
        <f t="shared" si="662"/>
        <v>-5</v>
      </c>
      <c r="K340" s="16">
        <f t="shared" si="663"/>
        <v>-4621.0720887245843</v>
      </c>
    </row>
    <row r="341" spans="1:12" s="1" customFormat="1">
      <c r="A341" s="4">
        <v>44319</v>
      </c>
      <c r="B341" s="5" t="s">
        <v>28</v>
      </c>
      <c r="C341" s="7">
        <f t="shared" ref="C341:C354" si="664">500000/E341</f>
        <v>529.10052910052912</v>
      </c>
      <c r="D341" s="5" t="s">
        <v>17</v>
      </c>
      <c r="E341" s="6">
        <v>945</v>
      </c>
      <c r="F341" s="6">
        <v>955</v>
      </c>
      <c r="G341" s="5" t="s">
        <v>15</v>
      </c>
      <c r="H341" s="15">
        <f t="shared" si="661"/>
        <v>5291.0052910052909</v>
      </c>
      <c r="I341" s="5" t="s">
        <v>15</v>
      </c>
      <c r="J341" s="8">
        <f t="shared" ref="J341:J354" si="665">IF(D341 = "LONG",F341-E341, E341-F341)</f>
        <v>10</v>
      </c>
      <c r="K341" s="8">
        <f t="shared" ref="K341:K354" si="666">SUM(H341:I341)</f>
        <v>5291.0052910052909</v>
      </c>
    </row>
    <row r="342" spans="1:12" s="1" customFormat="1">
      <c r="A342" s="4">
        <v>44319</v>
      </c>
      <c r="B342" s="5" t="s">
        <v>27</v>
      </c>
      <c r="C342" s="7">
        <f>500000/E342</f>
        <v>357.14285714285717</v>
      </c>
      <c r="D342" s="5" t="s">
        <v>17</v>
      </c>
      <c r="E342" s="6">
        <v>1400</v>
      </c>
      <c r="F342" s="6">
        <v>1410</v>
      </c>
      <c r="G342" s="5" t="s">
        <v>15</v>
      </c>
      <c r="H342" s="15">
        <f t="shared" si="661"/>
        <v>3571.4285714285716</v>
      </c>
      <c r="I342" s="5" t="s">
        <v>15</v>
      </c>
      <c r="J342" s="8">
        <f t="shared" si="665"/>
        <v>10</v>
      </c>
      <c r="K342" s="8">
        <f t="shared" si="666"/>
        <v>3571.4285714285716</v>
      </c>
    </row>
    <row r="343" spans="1:12" s="1" customFormat="1">
      <c r="A343" s="4">
        <v>44286</v>
      </c>
      <c r="B343" s="5" t="s">
        <v>13</v>
      </c>
      <c r="C343" s="7">
        <f t="shared" si="664"/>
        <v>416.66666666666669</v>
      </c>
      <c r="D343" s="5" t="s">
        <v>14</v>
      </c>
      <c r="E343" s="6">
        <v>1200</v>
      </c>
      <c r="F343" s="6">
        <v>1200</v>
      </c>
      <c r="G343" s="5" t="s">
        <v>15</v>
      </c>
      <c r="H343" s="15">
        <f t="shared" si="661"/>
        <v>0</v>
      </c>
      <c r="I343" s="5" t="s">
        <v>15</v>
      </c>
      <c r="J343" s="8">
        <f t="shared" si="665"/>
        <v>0</v>
      </c>
      <c r="K343" s="8">
        <f t="shared" si="666"/>
        <v>0</v>
      </c>
    </row>
    <row r="344" spans="1:12" s="1" customFormat="1">
      <c r="A344" s="4">
        <v>44285</v>
      </c>
      <c r="B344" s="5" t="s">
        <v>16</v>
      </c>
      <c r="C344" s="7">
        <f t="shared" si="664"/>
        <v>531.91489361702122</v>
      </c>
      <c r="D344" s="5" t="s">
        <v>17</v>
      </c>
      <c r="E344" s="6">
        <v>940</v>
      </c>
      <c r="F344" s="6">
        <v>952</v>
      </c>
      <c r="G344" s="5" t="s">
        <v>15</v>
      </c>
      <c r="H344" s="15">
        <f t="shared" si="661"/>
        <v>6382.9787234042542</v>
      </c>
      <c r="I344" s="5" t="s">
        <v>15</v>
      </c>
      <c r="J344" s="8">
        <f t="shared" si="665"/>
        <v>12</v>
      </c>
      <c r="K344" s="8">
        <f t="shared" si="666"/>
        <v>6382.9787234042542</v>
      </c>
    </row>
    <row r="345" spans="1:12">
      <c r="A345" s="4">
        <v>44281</v>
      </c>
      <c r="B345" s="5" t="s">
        <v>18</v>
      </c>
      <c r="C345" s="7">
        <f t="shared" si="664"/>
        <v>888.09946714031969</v>
      </c>
      <c r="D345" s="5" t="s">
        <v>17</v>
      </c>
      <c r="E345" s="6">
        <v>563</v>
      </c>
      <c r="F345" s="6">
        <v>555</v>
      </c>
      <c r="G345" s="5" t="s">
        <v>15</v>
      </c>
      <c r="H345" s="14">
        <f t="shared" si="661"/>
        <v>-7104.7957371225575</v>
      </c>
      <c r="I345" s="5" t="s">
        <v>15</v>
      </c>
      <c r="J345" s="16">
        <f t="shared" si="665"/>
        <v>-8</v>
      </c>
      <c r="K345" s="16">
        <f t="shared" si="666"/>
        <v>-7104.7957371225575</v>
      </c>
      <c r="L345" s="1"/>
    </row>
    <row r="346" spans="1:12">
      <c r="A346" s="4">
        <v>44280</v>
      </c>
      <c r="B346" s="5" t="s">
        <v>13</v>
      </c>
      <c r="C346" s="7">
        <f t="shared" si="664"/>
        <v>416.66666666666669</v>
      </c>
      <c r="D346" s="5" t="s">
        <v>14</v>
      </c>
      <c r="E346" s="6">
        <v>1200</v>
      </c>
      <c r="F346" s="6">
        <v>1188</v>
      </c>
      <c r="G346" s="5" t="s">
        <v>15</v>
      </c>
      <c r="H346" s="15">
        <f t="shared" si="661"/>
        <v>5000</v>
      </c>
      <c r="I346" s="5" t="s">
        <v>15</v>
      </c>
      <c r="J346" s="8">
        <f t="shared" si="665"/>
        <v>12</v>
      </c>
      <c r="K346" s="8">
        <f t="shared" si="666"/>
        <v>5000</v>
      </c>
      <c r="L346" s="1"/>
    </row>
    <row r="347" spans="1:12">
      <c r="A347" s="4">
        <v>44279</v>
      </c>
      <c r="B347" s="5" t="s">
        <v>19</v>
      </c>
      <c r="C347" s="7">
        <f t="shared" si="664"/>
        <v>513.87461459403903</v>
      </c>
      <c r="D347" s="5" t="s">
        <v>14</v>
      </c>
      <c r="E347" s="6">
        <v>973</v>
      </c>
      <c r="F347" s="6">
        <v>962</v>
      </c>
      <c r="G347" s="5" t="s">
        <v>15</v>
      </c>
      <c r="H347" s="15">
        <f t="shared" si="661"/>
        <v>5652.6207605344298</v>
      </c>
      <c r="I347" s="5" t="s">
        <v>15</v>
      </c>
      <c r="J347" s="8">
        <f t="shared" si="665"/>
        <v>11</v>
      </c>
      <c r="K347" s="8">
        <f t="shared" si="666"/>
        <v>5652.6207605344298</v>
      </c>
      <c r="L347" s="1"/>
    </row>
    <row r="348" spans="1:12">
      <c r="A348" s="4">
        <v>44278</v>
      </c>
      <c r="B348" s="5" t="s">
        <v>20</v>
      </c>
      <c r="C348" s="7">
        <f t="shared" si="664"/>
        <v>282.4858757062147</v>
      </c>
      <c r="D348" s="5" t="s">
        <v>17</v>
      </c>
      <c r="E348" s="6">
        <v>1770</v>
      </c>
      <c r="F348" s="17">
        <v>1785</v>
      </c>
      <c r="G348" s="5" t="s">
        <v>15</v>
      </c>
      <c r="H348" s="15">
        <f t="shared" si="661"/>
        <v>4237.2881355932204</v>
      </c>
      <c r="I348" s="5" t="s">
        <v>15</v>
      </c>
      <c r="J348" s="8">
        <f t="shared" si="665"/>
        <v>15</v>
      </c>
      <c r="K348" s="8">
        <f t="shared" si="666"/>
        <v>4237.2881355932204</v>
      </c>
      <c r="L348" s="1"/>
    </row>
    <row r="349" spans="1:12">
      <c r="A349" s="4">
        <v>44277</v>
      </c>
      <c r="B349" s="5" t="s">
        <v>21</v>
      </c>
      <c r="C349" s="7">
        <f t="shared" si="664"/>
        <v>367.64705882352939</v>
      </c>
      <c r="D349" s="5" t="s">
        <v>17</v>
      </c>
      <c r="E349" s="6">
        <v>1360</v>
      </c>
      <c r="F349" s="6">
        <v>1373</v>
      </c>
      <c r="G349" s="5" t="s">
        <v>15</v>
      </c>
      <c r="H349" s="15">
        <f t="shared" si="661"/>
        <v>4779.411764705882</v>
      </c>
      <c r="I349" s="5" t="s">
        <v>15</v>
      </c>
      <c r="J349" s="8">
        <f t="shared" si="665"/>
        <v>13</v>
      </c>
      <c r="K349" s="8">
        <f t="shared" si="666"/>
        <v>4779.411764705882</v>
      </c>
      <c r="L349" s="1"/>
    </row>
    <row r="350" spans="1:12">
      <c r="A350" s="4">
        <v>44273</v>
      </c>
      <c r="B350" s="5" t="s">
        <v>22</v>
      </c>
      <c r="C350" s="7">
        <f t="shared" si="664"/>
        <v>267.37967914438502</v>
      </c>
      <c r="D350" s="5" t="s">
        <v>17</v>
      </c>
      <c r="E350" s="6">
        <v>1870</v>
      </c>
      <c r="F350" s="6">
        <v>1885</v>
      </c>
      <c r="G350" s="5" t="s">
        <v>15</v>
      </c>
      <c r="H350" s="15">
        <f t="shared" si="661"/>
        <v>4010.6951871657752</v>
      </c>
      <c r="I350" s="5" t="s">
        <v>15</v>
      </c>
      <c r="J350" s="8">
        <f t="shared" si="665"/>
        <v>15</v>
      </c>
      <c r="K350" s="8">
        <f t="shared" si="666"/>
        <v>4010.6951871657752</v>
      </c>
      <c r="L350" s="1"/>
    </row>
    <row r="351" spans="1:12">
      <c r="A351" s="4">
        <v>44272</v>
      </c>
      <c r="B351" s="5" t="s">
        <v>23</v>
      </c>
      <c r="C351" s="7">
        <f t="shared" si="664"/>
        <v>508.64699898270601</v>
      </c>
      <c r="D351" s="5" t="s">
        <v>14</v>
      </c>
      <c r="E351" s="6">
        <v>983</v>
      </c>
      <c r="F351" s="6">
        <v>970</v>
      </c>
      <c r="G351" s="5" t="s">
        <v>15</v>
      </c>
      <c r="H351" s="15">
        <f t="shared" si="661"/>
        <v>6612.4109867751777</v>
      </c>
      <c r="I351" s="5" t="s">
        <v>15</v>
      </c>
      <c r="J351" s="8">
        <f t="shared" si="665"/>
        <v>13</v>
      </c>
      <c r="K351" s="8">
        <f t="shared" si="666"/>
        <v>6612.4109867751777</v>
      </c>
      <c r="L351" s="1"/>
    </row>
    <row r="352" spans="1:12">
      <c r="A352" s="4">
        <v>44271</v>
      </c>
      <c r="B352" s="5" t="s">
        <v>24</v>
      </c>
      <c r="C352" s="7">
        <f t="shared" si="664"/>
        <v>321.54340836012864</v>
      </c>
      <c r="D352" s="5" t="s">
        <v>17</v>
      </c>
      <c r="E352" s="6">
        <v>1555</v>
      </c>
      <c r="F352" s="6">
        <v>1570</v>
      </c>
      <c r="G352" s="5" t="s">
        <v>15</v>
      </c>
      <c r="H352" s="15">
        <f t="shared" si="661"/>
        <v>4823.1511254019297</v>
      </c>
      <c r="I352" s="5" t="s">
        <v>15</v>
      </c>
      <c r="J352" s="8">
        <f t="shared" si="665"/>
        <v>15</v>
      </c>
      <c r="K352" s="8">
        <f t="shared" si="666"/>
        <v>4823.1511254019297</v>
      </c>
      <c r="L352" s="1"/>
    </row>
    <row r="353" spans="1:12">
      <c r="A353" s="4">
        <v>44270</v>
      </c>
      <c r="B353" s="5" t="s">
        <v>25</v>
      </c>
      <c r="C353" s="7">
        <f t="shared" si="664"/>
        <v>598.08612440191382</v>
      </c>
      <c r="D353" s="5" t="s">
        <v>14</v>
      </c>
      <c r="E353" s="6">
        <v>836</v>
      </c>
      <c r="F353" s="6">
        <v>828</v>
      </c>
      <c r="G353" s="5" t="s">
        <v>15</v>
      </c>
      <c r="H353" s="15">
        <f t="shared" si="661"/>
        <v>4784.6889952153106</v>
      </c>
      <c r="I353" s="5" t="s">
        <v>15</v>
      </c>
      <c r="J353" s="8">
        <f t="shared" si="665"/>
        <v>8</v>
      </c>
      <c r="K353" s="8">
        <f t="shared" si="666"/>
        <v>4784.6889952153106</v>
      </c>
      <c r="L353" s="1"/>
    </row>
    <row r="354" spans="1:12">
      <c r="A354" s="4">
        <v>44267</v>
      </c>
      <c r="B354" s="5" t="s">
        <v>26</v>
      </c>
      <c r="C354" s="7">
        <f t="shared" si="664"/>
        <v>538.2131324004306</v>
      </c>
      <c r="D354" s="5" t="s">
        <v>17</v>
      </c>
      <c r="E354" s="6">
        <v>929</v>
      </c>
      <c r="F354" s="6">
        <v>919</v>
      </c>
      <c r="G354" s="5" t="s">
        <v>15</v>
      </c>
      <c r="H354" s="14">
        <f t="shared" si="661"/>
        <v>-5382.1313240043055</v>
      </c>
      <c r="I354" s="5" t="s">
        <v>15</v>
      </c>
      <c r="J354" s="16">
        <f t="shared" si="665"/>
        <v>-10</v>
      </c>
      <c r="K354" s="16">
        <f t="shared" si="666"/>
        <v>-5382.1313240043055</v>
      </c>
      <c r="L354" s="1"/>
    </row>
    <row r="355" spans="1:12">
      <c r="A355" s="4"/>
      <c r="B355" s="6"/>
      <c r="C355" s="6"/>
      <c r="D355" s="6"/>
      <c r="E355" s="6"/>
      <c r="F355" s="6"/>
      <c r="G355" s="6"/>
      <c r="H355" s="6"/>
      <c r="I355" s="6"/>
      <c r="J355" s="9"/>
      <c r="K355" s="8"/>
      <c r="L355" s="1"/>
    </row>
    <row r="356" spans="1:12">
      <c r="L356" s="1"/>
    </row>
    <row r="357" spans="1:12">
      <c r="L357" s="1"/>
    </row>
  </sheetData>
  <mergeCells count="9">
    <mergeCell ref="F4:F5"/>
    <mergeCell ref="G4:G5"/>
    <mergeCell ref="H4:I4"/>
    <mergeCell ref="B1:K3"/>
    <mergeCell ref="A4:A5"/>
    <mergeCell ref="B4:B5"/>
    <mergeCell ref="C4:C5"/>
    <mergeCell ref="D4:D5"/>
    <mergeCell ref="E4:E5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kkk</dc:creator>
  <cp:lastModifiedBy>mss</cp:lastModifiedBy>
  <dcterms:created xsi:type="dcterms:W3CDTF">2021-06-21T10:33:38Z</dcterms:created>
  <dcterms:modified xsi:type="dcterms:W3CDTF">2023-07-10T09:39:27Z</dcterms:modified>
</cp:coreProperties>
</file>