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J14" i="1"/>
  <c r="C14"/>
  <c r="H14" s="1"/>
  <c r="K14" s="1"/>
  <c r="J13"/>
  <c r="C13"/>
  <c r="H13" s="1"/>
  <c r="K13" s="1"/>
  <c r="J12"/>
  <c r="C12"/>
  <c r="H12" s="1"/>
  <c r="K12" s="1"/>
  <c r="J11"/>
  <c r="C11"/>
  <c r="H11" s="1"/>
  <c r="K11" s="1"/>
  <c r="J10"/>
  <c r="C10"/>
  <c r="H10" s="1"/>
  <c r="K10" s="1"/>
  <c r="J9"/>
  <c r="C9"/>
  <c r="H9" s="1"/>
  <c r="K9" s="1"/>
  <c r="J8"/>
  <c r="C8"/>
  <c r="H8" s="1"/>
  <c r="K8" s="1"/>
  <c r="C7"/>
  <c r="J16"/>
  <c r="C16"/>
  <c r="H16" s="1"/>
  <c r="K16" s="1"/>
  <c r="J15"/>
  <c r="C15"/>
  <c r="H15" s="1"/>
  <c r="K15" s="1"/>
  <c r="J18" l="1"/>
  <c r="C18"/>
  <c r="H18" s="1"/>
  <c r="K18" s="1"/>
  <c r="J17"/>
  <c r="C17"/>
  <c r="H17" s="1"/>
  <c r="K17" s="1"/>
  <c r="J19"/>
  <c r="H19"/>
  <c r="K19" s="1"/>
  <c r="C19"/>
  <c r="J20"/>
  <c r="C20"/>
  <c r="H20" s="1"/>
  <c r="K20" s="1"/>
  <c r="J22"/>
  <c r="C22"/>
  <c r="H22" s="1"/>
  <c r="K22" s="1"/>
  <c r="J21"/>
  <c r="C21"/>
  <c r="H21" s="1"/>
  <c r="K21" s="1"/>
  <c r="J24"/>
  <c r="C24"/>
  <c r="H24" s="1"/>
  <c r="K24" s="1"/>
  <c r="J23"/>
  <c r="C23"/>
  <c r="H23" s="1"/>
  <c r="K23" s="1"/>
  <c r="J29"/>
  <c r="C29"/>
  <c r="H29" s="1"/>
  <c r="K29" s="1"/>
  <c r="J28"/>
  <c r="C28"/>
  <c r="H28" s="1"/>
  <c r="K28" s="1"/>
  <c r="J27"/>
  <c r="C27"/>
  <c r="H27" s="1"/>
  <c r="K27" s="1"/>
  <c r="J26"/>
  <c r="C26"/>
  <c r="H26" s="1"/>
  <c r="K26" s="1"/>
  <c r="J25"/>
  <c r="C25"/>
  <c r="H25" s="1"/>
  <c r="K25" s="1"/>
  <c r="J30"/>
  <c r="C30"/>
  <c r="H30" s="1"/>
  <c r="K30" s="1"/>
  <c r="J32"/>
  <c r="C32"/>
  <c r="H32" s="1"/>
  <c r="K32" s="1"/>
  <c r="J31"/>
  <c r="C31"/>
  <c r="H31" s="1"/>
  <c r="K31" s="1"/>
  <c r="J38"/>
  <c r="C38"/>
  <c r="H38" s="1"/>
  <c r="K38" s="1"/>
  <c r="J37"/>
  <c r="C37"/>
  <c r="H37" s="1"/>
  <c r="K37" s="1"/>
  <c r="C36"/>
  <c r="K36" s="1"/>
  <c r="J35"/>
  <c r="C35"/>
  <c r="H35" s="1"/>
  <c r="K35" s="1"/>
  <c r="J34"/>
  <c r="C34"/>
  <c r="H34" s="1"/>
  <c r="K34" s="1"/>
  <c r="J33"/>
  <c r="C33"/>
  <c r="H33" s="1"/>
  <c r="K33" s="1"/>
  <c r="J39"/>
  <c r="C39"/>
  <c r="H39" s="1"/>
  <c r="K39" s="1"/>
  <c r="J48"/>
  <c r="C48"/>
  <c r="H48" s="1"/>
  <c r="K48" s="1"/>
  <c r="J47"/>
  <c r="C47"/>
  <c r="H47" s="1"/>
  <c r="K47" s="1"/>
  <c r="J46"/>
  <c r="C46"/>
  <c r="H46" s="1"/>
  <c r="K46" s="1"/>
  <c r="J45"/>
  <c r="C45"/>
  <c r="H45" s="1"/>
  <c r="K45" s="1"/>
  <c r="J44"/>
  <c r="C44"/>
  <c r="H44" s="1"/>
  <c r="K44" s="1"/>
  <c r="J43"/>
  <c r="C43"/>
  <c r="H43" s="1"/>
  <c r="K43" s="1"/>
  <c r="J42"/>
  <c r="C42"/>
  <c r="H42" s="1"/>
  <c r="K42" s="1"/>
  <c r="J41"/>
  <c r="C41"/>
  <c r="H41" s="1"/>
  <c r="K41" s="1"/>
  <c r="J40"/>
  <c r="C40"/>
  <c r="H40" s="1"/>
  <c r="K40" s="1"/>
  <c r="J54"/>
  <c r="C54"/>
  <c r="H54" s="1"/>
  <c r="K54" s="1"/>
  <c r="J53"/>
  <c r="C53"/>
  <c r="H53" s="1"/>
  <c r="K53" s="1"/>
  <c r="J52"/>
  <c r="C52"/>
  <c r="H52" s="1"/>
  <c r="K52" s="1"/>
  <c r="J51"/>
  <c r="C51"/>
  <c r="H51" s="1"/>
  <c r="K51" s="1"/>
  <c r="J50"/>
  <c r="C50"/>
  <c r="H50" s="1"/>
  <c r="K50" s="1"/>
  <c r="J49"/>
  <c r="C49"/>
  <c r="H49" s="1"/>
  <c r="K49" s="1"/>
  <c r="J55"/>
  <c r="C55"/>
  <c r="H55" s="1"/>
  <c r="K55" s="1"/>
  <c r="J63"/>
  <c r="C63"/>
  <c r="H63" s="1"/>
  <c r="K63" s="1"/>
  <c r="J62"/>
  <c r="C62"/>
  <c r="H62" s="1"/>
  <c r="K62" s="1"/>
  <c r="J61"/>
  <c r="C61"/>
  <c r="H61" s="1"/>
  <c r="K61" s="1"/>
  <c r="J60"/>
  <c r="C60"/>
  <c r="H60" s="1"/>
  <c r="K60" s="1"/>
  <c r="J59"/>
  <c r="C59"/>
  <c r="H59" s="1"/>
  <c r="K59" s="1"/>
  <c r="J58"/>
  <c r="C58"/>
  <c r="H58" s="1"/>
  <c r="K58" s="1"/>
  <c r="J57"/>
  <c r="C57"/>
  <c r="H57" s="1"/>
  <c r="K57" s="1"/>
  <c r="J56"/>
  <c r="C56"/>
  <c r="H56" s="1"/>
  <c r="K56" s="1"/>
  <c r="J65"/>
  <c r="C65"/>
  <c r="H65" s="1"/>
  <c r="K65" s="1"/>
  <c r="J64"/>
  <c r="C64"/>
  <c r="H64" s="1"/>
  <c r="K64" s="1"/>
  <c r="J71"/>
  <c r="C71"/>
  <c r="H71" s="1"/>
  <c r="K71" s="1"/>
  <c r="J70"/>
  <c r="C70"/>
  <c r="H70" s="1"/>
  <c r="K70" s="1"/>
  <c r="J69"/>
  <c r="C69"/>
  <c r="H69" s="1"/>
  <c r="K69" s="1"/>
  <c r="J68"/>
  <c r="C68"/>
  <c r="H68" s="1"/>
  <c r="K68" s="1"/>
  <c r="J67"/>
  <c r="C67"/>
  <c r="H67" s="1"/>
  <c r="K67" s="1"/>
  <c r="J66"/>
  <c r="C66"/>
  <c r="H66" s="1"/>
  <c r="K66" s="1"/>
  <c r="J75"/>
  <c r="C75"/>
  <c r="H75" s="1"/>
  <c r="K75" s="1"/>
  <c r="J74"/>
  <c r="C74"/>
  <c r="H74" s="1"/>
  <c r="K74" s="1"/>
  <c r="J73"/>
  <c r="C73"/>
  <c r="H73" s="1"/>
  <c r="K73" s="1"/>
  <c r="J72"/>
  <c r="C72"/>
  <c r="H72" s="1"/>
  <c r="K72" s="1"/>
  <c r="J85"/>
  <c r="C85"/>
  <c r="H85" s="1"/>
  <c r="K85" s="1"/>
  <c r="J84"/>
  <c r="C84"/>
  <c r="H84" s="1"/>
  <c r="K84" s="1"/>
  <c r="J83"/>
  <c r="C83"/>
  <c r="H83" s="1"/>
  <c r="K83" s="1"/>
  <c r="J82"/>
  <c r="C82"/>
  <c r="H82" s="1"/>
  <c r="K82" s="1"/>
  <c r="J81"/>
  <c r="C81"/>
  <c r="H81" s="1"/>
  <c r="K81" s="1"/>
  <c r="J80"/>
  <c r="C80"/>
  <c r="H80" s="1"/>
  <c r="K80" s="1"/>
  <c r="J79"/>
  <c r="C79"/>
  <c r="H79" s="1"/>
  <c r="K79" s="1"/>
  <c r="J78"/>
  <c r="C78"/>
  <c r="H78" s="1"/>
  <c r="K78" s="1"/>
  <c r="J77"/>
  <c r="C77"/>
  <c r="H77" s="1"/>
  <c r="K77" s="1"/>
  <c r="J76"/>
  <c r="C76"/>
  <c r="H76" s="1"/>
  <c r="K76" s="1"/>
  <c r="J89"/>
  <c r="C89"/>
  <c r="H89" s="1"/>
  <c r="K89" s="1"/>
  <c r="J88"/>
  <c r="C88"/>
  <c r="H88" s="1"/>
  <c r="K88" s="1"/>
  <c r="J87"/>
  <c r="C87"/>
  <c r="H87" s="1"/>
  <c r="K87" s="1"/>
  <c r="J86"/>
  <c r="C86"/>
  <c r="H86" s="1"/>
  <c r="K86" s="1"/>
  <c r="J95"/>
  <c r="C95"/>
  <c r="H95" s="1"/>
  <c r="K95" s="1"/>
  <c r="J94"/>
  <c r="C94"/>
  <c r="H94" s="1"/>
  <c r="K94" s="1"/>
  <c r="J93"/>
  <c r="C93"/>
  <c r="H93" s="1"/>
  <c r="K93" s="1"/>
  <c r="J92"/>
  <c r="C92"/>
  <c r="H92" s="1"/>
  <c r="K92" s="1"/>
  <c r="J91"/>
  <c r="C91"/>
  <c r="H91" s="1"/>
  <c r="K91" s="1"/>
  <c r="J90"/>
  <c r="C90"/>
  <c r="H90" s="1"/>
  <c r="K90" s="1"/>
  <c r="J99"/>
  <c r="C99"/>
  <c r="H99" s="1"/>
  <c r="K99" s="1"/>
  <c r="J98"/>
  <c r="C98"/>
  <c r="H98" s="1"/>
  <c r="K98" s="1"/>
  <c r="J97"/>
  <c r="C97"/>
  <c r="H97" s="1"/>
  <c r="K97" s="1"/>
  <c r="J96"/>
  <c r="C96"/>
  <c r="H96" s="1"/>
  <c r="K96" s="1"/>
  <c r="J109"/>
  <c r="C109"/>
  <c r="H109" s="1"/>
  <c r="K109" s="1"/>
  <c r="J108"/>
  <c r="C108"/>
  <c r="H108" s="1"/>
  <c r="K108" s="1"/>
  <c r="J107"/>
  <c r="C107"/>
  <c r="H107" s="1"/>
  <c r="K107" s="1"/>
  <c r="J106"/>
  <c r="C106"/>
  <c r="H106" s="1"/>
  <c r="K106" s="1"/>
  <c r="J105"/>
  <c r="C105"/>
  <c r="H105" s="1"/>
  <c r="K105" s="1"/>
  <c r="J104"/>
  <c r="C104"/>
  <c r="H104" s="1"/>
  <c r="K104" s="1"/>
  <c r="J103"/>
  <c r="C103"/>
  <c r="H103" s="1"/>
  <c r="K103" s="1"/>
  <c r="J102"/>
  <c r="C102"/>
  <c r="H102" s="1"/>
  <c r="K102" s="1"/>
  <c r="J101"/>
  <c r="C101"/>
  <c r="H101" s="1"/>
  <c r="K101" s="1"/>
  <c r="J100"/>
  <c r="C100"/>
  <c r="H100" s="1"/>
  <c r="K100" s="1"/>
  <c r="J112"/>
  <c r="C112"/>
  <c r="H112" s="1"/>
  <c r="K112" s="1"/>
  <c r="J111"/>
  <c r="C111"/>
  <c r="H111" s="1"/>
  <c r="K111" s="1"/>
  <c r="J110"/>
  <c r="C110"/>
  <c r="H110" s="1"/>
  <c r="K110" s="1"/>
  <c r="J121"/>
  <c r="C121"/>
  <c r="H121" s="1"/>
  <c r="K121" s="1"/>
  <c r="J120"/>
  <c r="C120"/>
  <c r="H120" s="1"/>
  <c r="K120" s="1"/>
  <c r="J119"/>
  <c r="C119"/>
  <c r="H119" s="1"/>
  <c r="K119" s="1"/>
  <c r="J118"/>
  <c r="C118"/>
  <c r="H118" s="1"/>
  <c r="K118" s="1"/>
  <c r="J117"/>
  <c r="C117"/>
  <c r="H117" s="1"/>
  <c r="K117" s="1"/>
  <c r="J116"/>
  <c r="C116"/>
  <c r="H116" s="1"/>
  <c r="K116" s="1"/>
  <c r="J115"/>
  <c r="C115"/>
  <c r="H115" s="1"/>
  <c r="K115" s="1"/>
  <c r="J114"/>
  <c r="C114"/>
  <c r="H114" s="1"/>
  <c r="K114" s="1"/>
  <c r="J113"/>
  <c r="C113"/>
  <c r="H113" s="1"/>
  <c r="K113" s="1"/>
  <c r="J138"/>
  <c r="C138"/>
  <c r="H138" s="1"/>
  <c r="K138" s="1"/>
  <c r="J137"/>
  <c r="C137"/>
  <c r="H137" s="1"/>
  <c r="K137" s="1"/>
  <c r="J136"/>
  <c r="C136"/>
  <c r="H136" s="1"/>
  <c r="K136" s="1"/>
  <c r="J135"/>
  <c r="C135"/>
  <c r="H135" s="1"/>
  <c r="K135" s="1"/>
  <c r="J134"/>
  <c r="C134"/>
  <c r="H134" s="1"/>
  <c r="K134" s="1"/>
  <c r="J133"/>
  <c r="C133"/>
  <c r="H133" s="1"/>
  <c r="K133" s="1"/>
  <c r="J132"/>
  <c r="C132"/>
  <c r="H132" s="1"/>
  <c r="K132" s="1"/>
  <c r="J131"/>
  <c r="C131"/>
  <c r="H131" s="1"/>
  <c r="K131" s="1"/>
  <c r="J130"/>
  <c r="C130"/>
  <c r="H130" s="1"/>
  <c r="K130" s="1"/>
  <c r="J129"/>
  <c r="C129"/>
  <c r="H129" s="1"/>
  <c r="K129" s="1"/>
  <c r="J128"/>
  <c r="C128"/>
  <c r="H128" s="1"/>
  <c r="K128" s="1"/>
  <c r="J127"/>
  <c r="C127"/>
  <c r="H127" s="1"/>
  <c r="K127" s="1"/>
  <c r="J126"/>
  <c r="C126"/>
  <c r="H126" s="1"/>
  <c r="K126" s="1"/>
  <c r="J125"/>
  <c r="C125"/>
  <c r="H125" s="1"/>
  <c r="K125" s="1"/>
  <c r="J124"/>
  <c r="C124"/>
  <c r="H124" s="1"/>
  <c r="K124" s="1"/>
  <c r="J123"/>
  <c r="C123"/>
  <c r="H123" s="1"/>
  <c r="K123" s="1"/>
  <c r="J122"/>
  <c r="C122"/>
  <c r="H122" s="1"/>
  <c r="K122" s="1"/>
  <c r="J139"/>
  <c r="C139"/>
  <c r="H139" s="1"/>
  <c r="K139" s="1"/>
  <c r="J140"/>
  <c r="C140"/>
  <c r="H140" s="1"/>
  <c r="K140" s="1"/>
  <c r="J141"/>
  <c r="C141"/>
  <c r="H141" s="1"/>
  <c r="K141" s="1"/>
  <c r="J142"/>
  <c r="C142"/>
  <c r="H142" s="1"/>
  <c r="K142" s="1"/>
  <c r="J143"/>
  <c r="C143"/>
  <c r="H143" s="1"/>
  <c r="K143" s="1"/>
  <c r="J144"/>
  <c r="C144"/>
  <c r="H144" s="1"/>
  <c r="K144" s="1"/>
  <c r="J145"/>
  <c r="C145"/>
  <c r="H145" s="1"/>
  <c r="K145" s="1"/>
  <c r="J146"/>
  <c r="C146"/>
  <c r="H146" s="1"/>
  <c r="K146" s="1"/>
  <c r="J147"/>
  <c r="C147"/>
  <c r="H147" s="1"/>
  <c r="K147" s="1"/>
  <c r="J148"/>
  <c r="C148"/>
  <c r="H148" s="1"/>
  <c r="K148" s="1"/>
  <c r="J149"/>
  <c r="C149"/>
  <c r="H149" s="1"/>
  <c r="K149" s="1"/>
  <c r="J150"/>
  <c r="C150"/>
  <c r="H150" s="1"/>
  <c r="K150" s="1"/>
  <c r="J151"/>
  <c r="C151"/>
  <c r="H151" s="1"/>
  <c r="K151" s="1"/>
  <c r="J152"/>
  <c r="C152"/>
  <c r="H152" s="1"/>
  <c r="K152" s="1"/>
  <c r="J153"/>
  <c r="C153"/>
  <c r="H153" s="1"/>
  <c r="K153" s="1"/>
  <c r="J154"/>
  <c r="C154"/>
  <c r="H154" s="1"/>
  <c r="K154" s="1"/>
  <c r="J155"/>
  <c r="C155"/>
  <c r="H155" s="1"/>
  <c r="K155" s="1"/>
  <c r="J159"/>
  <c r="C159"/>
  <c r="H159" s="1"/>
  <c r="K159" s="1"/>
  <c r="J160"/>
  <c r="C160"/>
  <c r="H160" s="1"/>
  <c r="K160" s="1"/>
  <c r="J157"/>
  <c r="C157"/>
  <c r="H157" s="1"/>
  <c r="K157" s="1"/>
  <c r="J156"/>
  <c r="C156"/>
  <c r="H156" s="1"/>
  <c r="K156" s="1"/>
  <c r="J158"/>
  <c r="C158"/>
  <c r="H158" s="1"/>
  <c r="K158" s="1"/>
  <c r="J161"/>
  <c r="C161"/>
  <c r="H161" s="1"/>
  <c r="K161" s="1"/>
  <c r="J162"/>
  <c r="C162"/>
  <c r="H162" s="1"/>
  <c r="K162" s="1"/>
  <c r="J163"/>
  <c r="C163"/>
  <c r="H163" s="1"/>
  <c r="K163" s="1"/>
  <c r="J164"/>
  <c r="C164"/>
  <c r="H164" s="1"/>
  <c r="K164" s="1"/>
  <c r="J165"/>
  <c r="C165"/>
  <c r="H165" s="1"/>
  <c r="K165" s="1"/>
  <c r="J166"/>
  <c r="C166"/>
  <c r="H166" s="1"/>
  <c r="K166" s="1"/>
  <c r="J167"/>
  <c r="C167"/>
  <c r="H167" s="1"/>
  <c r="K167" s="1"/>
  <c r="J168"/>
  <c r="C168"/>
  <c r="H168" s="1"/>
  <c r="K168" s="1"/>
  <c r="J169"/>
  <c r="C169"/>
  <c r="H169" s="1"/>
  <c r="K169" s="1"/>
  <c r="J170"/>
  <c r="C170"/>
  <c r="H170" s="1"/>
  <c r="K170" s="1"/>
  <c r="J171"/>
  <c r="C171"/>
  <c r="H171" s="1"/>
  <c r="K171" s="1"/>
  <c r="J172"/>
  <c r="C172"/>
  <c r="H172" s="1"/>
  <c r="K172" s="1"/>
  <c r="J173"/>
  <c r="C173"/>
  <c r="H173" s="1"/>
  <c r="K173" s="1"/>
  <c r="J174"/>
  <c r="C174"/>
  <c r="H174" s="1"/>
  <c r="K174" s="1"/>
  <c r="J175"/>
  <c r="C175"/>
  <c r="H175" s="1"/>
  <c r="K175" s="1"/>
  <c r="J176"/>
  <c r="C176"/>
  <c r="H176" s="1"/>
  <c r="K176" s="1"/>
  <c r="J177"/>
  <c r="C177"/>
  <c r="H177" s="1"/>
  <c r="K177" s="1"/>
  <c r="J178"/>
  <c r="C178"/>
  <c r="H178" s="1"/>
  <c r="K178" s="1"/>
  <c r="J179"/>
  <c r="C179"/>
  <c r="H179" s="1"/>
  <c r="K179" s="1"/>
  <c r="J180"/>
  <c r="C180"/>
  <c r="H180" s="1"/>
  <c r="K180" s="1"/>
  <c r="J181"/>
  <c r="C181"/>
  <c r="H181" s="1"/>
  <c r="K181" s="1"/>
  <c r="J182"/>
  <c r="C182"/>
  <c r="H182" s="1"/>
  <c r="K182" s="1"/>
  <c r="J237"/>
  <c r="C237"/>
  <c r="H237" s="1"/>
  <c r="K237" s="1"/>
  <c r="J234"/>
  <c r="C234"/>
  <c r="H234" s="1"/>
  <c r="K234" s="1"/>
  <c r="J233"/>
  <c r="C233"/>
  <c r="H233" s="1"/>
  <c r="K233" s="1"/>
  <c r="J232"/>
  <c r="C232"/>
  <c r="H232" s="1"/>
  <c r="K232" s="1"/>
  <c r="J235"/>
  <c r="C235"/>
  <c r="H235" s="1"/>
  <c r="K235" s="1"/>
  <c r="J238"/>
  <c r="C238"/>
  <c r="H238" s="1"/>
  <c r="K238" s="1"/>
  <c r="J236"/>
  <c r="C236"/>
  <c r="H236" s="1"/>
  <c r="K236" s="1"/>
  <c r="J231"/>
  <c r="C231"/>
  <c r="H231" s="1"/>
  <c r="K231" s="1"/>
  <c r="J230"/>
  <c r="C230"/>
  <c r="H230" s="1"/>
  <c r="K230" s="1"/>
  <c r="J229"/>
  <c r="C229"/>
  <c r="H229" s="1"/>
  <c r="K229" s="1"/>
  <c r="J228"/>
  <c r="C228"/>
  <c r="H228" s="1"/>
  <c r="K228" s="1"/>
  <c r="J227"/>
  <c r="C227"/>
  <c r="H227" s="1"/>
  <c r="K227" s="1"/>
  <c r="C226"/>
  <c r="H226" s="1"/>
  <c r="K226" s="1"/>
  <c r="J225"/>
  <c r="C225"/>
  <c r="H225" s="1"/>
  <c r="K225" s="1"/>
  <c r="J224"/>
  <c r="C224"/>
  <c r="H224" s="1"/>
  <c r="K224" s="1"/>
  <c r="J223"/>
  <c r="C223"/>
  <c r="H223" s="1"/>
  <c r="K223" s="1"/>
  <c r="J222"/>
  <c r="C222"/>
  <c r="H222" s="1"/>
  <c r="K222" s="1"/>
  <c r="J221"/>
  <c r="C221"/>
  <c r="H221" s="1"/>
  <c r="K221" s="1"/>
  <c r="J220"/>
  <c r="C220"/>
  <c r="H220" s="1"/>
  <c r="K220" s="1"/>
  <c r="J219"/>
  <c r="C219"/>
  <c r="H219" s="1"/>
  <c r="K219" s="1"/>
  <c r="J218"/>
  <c r="C218"/>
  <c r="H218" s="1"/>
  <c r="K218" s="1"/>
  <c r="J217"/>
  <c r="C217"/>
  <c r="H217" s="1"/>
  <c r="K217" s="1"/>
  <c r="J216"/>
  <c r="C216"/>
  <c r="H216" s="1"/>
  <c r="K216" s="1"/>
  <c r="J213"/>
  <c r="C213"/>
  <c r="H213" s="1"/>
  <c r="K213" s="1"/>
  <c r="J212"/>
  <c r="C212"/>
  <c r="H212" s="1"/>
  <c r="K212" s="1"/>
  <c r="J210"/>
  <c r="C210"/>
  <c r="H210" s="1"/>
  <c r="K210" s="1"/>
  <c r="J209"/>
  <c r="C209"/>
  <c r="H209" s="1"/>
  <c r="K209" s="1"/>
  <c r="J208"/>
  <c r="C208"/>
  <c r="H208" s="1"/>
  <c r="K208" s="1"/>
  <c r="C197"/>
  <c r="H197" s="1"/>
  <c r="K197" s="1"/>
  <c r="J215"/>
  <c r="C215"/>
  <c r="H215" s="1"/>
  <c r="K215" s="1"/>
  <c r="J214"/>
  <c r="C214"/>
  <c r="H214" s="1"/>
  <c r="K214" s="1"/>
  <c r="J211"/>
  <c r="C211"/>
  <c r="H211" s="1"/>
  <c r="K211" s="1"/>
  <c r="C207"/>
  <c r="H207" s="1"/>
  <c r="K207" s="1"/>
  <c r="J206"/>
  <c r="C206"/>
  <c r="H206" s="1"/>
  <c r="K206" s="1"/>
  <c r="J205"/>
  <c r="C205"/>
  <c r="H205" s="1"/>
  <c r="K205" s="1"/>
  <c r="J204"/>
  <c r="C204"/>
  <c r="H204" s="1"/>
  <c r="K204" s="1"/>
  <c r="J203"/>
  <c r="C203"/>
  <c r="H203" s="1"/>
  <c r="K203" s="1"/>
  <c r="J202"/>
  <c r="C202"/>
  <c r="H202" s="1"/>
  <c r="K202" s="1"/>
  <c r="J201"/>
  <c r="C201"/>
  <c r="H201" s="1"/>
  <c r="K201" s="1"/>
  <c r="J200"/>
  <c r="C200"/>
  <c r="H200" s="1"/>
  <c r="K200" s="1"/>
  <c r="J199"/>
  <c r="C199"/>
  <c r="H199" s="1"/>
  <c r="K199" s="1"/>
  <c r="J198"/>
  <c r="C198"/>
  <c r="H198" s="1"/>
  <c r="K198" s="1"/>
  <c r="J197"/>
  <c r="J196"/>
  <c r="C196"/>
  <c r="H196" s="1"/>
  <c r="K196" s="1"/>
  <c r="J195"/>
  <c r="C195"/>
  <c r="H195" s="1"/>
  <c r="K195" s="1"/>
  <c r="J194"/>
  <c r="C194"/>
  <c r="H194" s="1"/>
  <c r="K194" s="1"/>
  <c r="C193"/>
  <c r="H193" s="1"/>
  <c r="K193" s="1"/>
  <c r="J192"/>
  <c r="C192"/>
  <c r="H192" s="1"/>
  <c r="K192" s="1"/>
  <c r="J191"/>
  <c r="C191"/>
  <c r="H191" s="1"/>
  <c r="K191" s="1"/>
  <c r="J190"/>
  <c r="C190"/>
  <c r="H190" s="1"/>
  <c r="K190" s="1"/>
  <c r="J189"/>
  <c r="C189"/>
  <c r="H189" s="1"/>
  <c r="K189" s="1"/>
  <c r="J188"/>
  <c r="C188"/>
  <c r="H188" s="1"/>
  <c r="K188" s="1"/>
  <c r="J187"/>
  <c r="C187"/>
  <c r="H187" s="1"/>
  <c r="K187" s="1"/>
  <c r="J186"/>
  <c r="C186"/>
  <c r="H186" s="1"/>
  <c r="K186" s="1"/>
  <c r="J185"/>
  <c r="C185"/>
  <c r="H185" s="1"/>
  <c r="K185" s="1"/>
  <c r="J184"/>
  <c r="C184"/>
  <c r="H184" s="1"/>
  <c r="K184" s="1"/>
  <c r="J183"/>
  <c r="C183"/>
  <c r="J254"/>
  <c r="C254"/>
  <c r="H254" s="1"/>
  <c r="K254" s="1"/>
  <c r="J253"/>
  <c r="C253"/>
  <c r="H253" s="1"/>
  <c r="K253" s="1"/>
  <c r="J252"/>
  <c r="C252"/>
  <c r="H252" s="1"/>
  <c r="K252" s="1"/>
  <c r="J251"/>
  <c r="C251"/>
  <c r="H251" s="1"/>
  <c r="K251" s="1"/>
  <c r="J250"/>
  <c r="C250"/>
  <c r="H250" s="1"/>
  <c r="K250" s="1"/>
  <c r="J249"/>
  <c r="C249"/>
  <c r="H249" s="1"/>
  <c r="K249" s="1"/>
  <c r="J248"/>
  <c r="C248"/>
  <c r="H248" s="1"/>
  <c r="K248" s="1"/>
  <c r="J247"/>
  <c r="C247"/>
  <c r="H247" s="1"/>
  <c r="K247" s="1"/>
  <c r="J246"/>
  <c r="C246"/>
  <c r="H246" s="1"/>
  <c r="K246" s="1"/>
  <c r="J245"/>
  <c r="C245"/>
  <c r="H245" s="1"/>
  <c r="K245" s="1"/>
  <c r="J241"/>
  <c r="C241"/>
  <c r="H241" s="1"/>
  <c r="K241" s="1"/>
  <c r="J244"/>
  <c r="C244"/>
  <c r="H244" s="1"/>
  <c r="K244" s="1"/>
  <c r="J243"/>
  <c r="C243"/>
  <c r="H243" s="1"/>
  <c r="K243" s="1"/>
  <c r="J242"/>
  <c r="C242"/>
  <c r="H242" s="1"/>
  <c r="K242" s="1"/>
  <c r="J240"/>
  <c r="C240"/>
  <c r="H240" s="1"/>
  <c r="K240" s="1"/>
  <c r="J239"/>
  <c r="C239"/>
  <c r="H239" s="1"/>
  <c r="K239" s="1"/>
  <c r="J255"/>
  <c r="C255"/>
  <c r="H255" s="1"/>
  <c r="K255" s="1"/>
  <c r="J256"/>
  <c r="C256"/>
  <c r="H256" s="1"/>
  <c r="K256" s="1"/>
  <c r="J257"/>
  <c r="C257"/>
  <c r="H257" s="1"/>
  <c r="K257" s="1"/>
  <c r="J258"/>
  <c r="C258"/>
  <c r="H258" s="1"/>
  <c r="K258" s="1"/>
  <c r="J259"/>
  <c r="C259"/>
  <c r="H259" s="1"/>
  <c r="K259" s="1"/>
  <c r="J260"/>
  <c r="C260"/>
  <c r="H260" s="1"/>
  <c r="K260" s="1"/>
  <c r="J261"/>
  <c r="C261"/>
  <c r="H261" s="1"/>
  <c r="K261" s="1"/>
  <c r="J262"/>
  <c r="C262"/>
  <c r="H262" s="1"/>
  <c r="K262" s="1"/>
  <c r="J263"/>
  <c r="C263"/>
  <c r="H263" s="1"/>
  <c r="K263" s="1"/>
  <c r="J264"/>
  <c r="C264"/>
  <c r="H264" s="1"/>
  <c r="K264" s="1"/>
  <c r="J265"/>
  <c r="C265"/>
  <c r="H265" s="1"/>
  <c r="K265" s="1"/>
  <c r="J266"/>
  <c r="C266"/>
  <c r="H266" s="1"/>
  <c r="K266" s="1"/>
  <c r="J267"/>
  <c r="C267"/>
  <c r="H267" s="1"/>
  <c r="K267" s="1"/>
  <c r="J268"/>
  <c r="C268"/>
  <c r="H268" s="1"/>
  <c r="K268" s="1"/>
  <c r="J269"/>
  <c r="C269"/>
  <c r="H269" s="1"/>
  <c r="K269" s="1"/>
  <c r="J270"/>
  <c r="C270"/>
  <c r="H270" s="1"/>
  <c r="K270" s="1"/>
  <c r="J271"/>
  <c r="C271"/>
  <c r="H271" s="1"/>
  <c r="K271" s="1"/>
  <c r="J272"/>
  <c r="C272"/>
  <c r="H272" s="1"/>
  <c r="K272" s="1"/>
  <c r="J273"/>
  <c r="C273"/>
  <c r="H273" s="1"/>
  <c r="K273" s="1"/>
  <c r="J274"/>
  <c r="C274"/>
  <c r="H274" s="1"/>
  <c r="K274" s="1"/>
  <c r="J275"/>
  <c r="C275"/>
  <c r="H275" s="1"/>
  <c r="K275" s="1"/>
  <c r="J276"/>
  <c r="C276"/>
  <c r="H276" s="1"/>
  <c r="K276" s="1"/>
  <c r="J277"/>
  <c r="C277"/>
  <c r="H277" s="1"/>
  <c r="K277" s="1"/>
  <c r="J278"/>
  <c r="C278"/>
  <c r="H278" s="1"/>
  <c r="K278" s="1"/>
  <c r="J279"/>
  <c r="C279"/>
  <c r="H279" s="1"/>
  <c r="K279" s="1"/>
  <c r="J280"/>
  <c r="C280"/>
  <c r="H280" s="1"/>
  <c r="K280" s="1"/>
  <c r="J281"/>
  <c r="C281"/>
  <c r="H281" s="1"/>
  <c r="K281" s="1"/>
  <c r="J282"/>
  <c r="C282"/>
  <c r="H282" s="1"/>
  <c r="K282" s="1"/>
  <c r="J283"/>
  <c r="C283"/>
  <c r="H283" s="1"/>
  <c r="K283" s="1"/>
  <c r="J284"/>
  <c r="C284"/>
  <c r="H284" s="1"/>
  <c r="K284" s="1"/>
  <c r="J285"/>
  <c r="C285"/>
  <c r="H285" s="1"/>
  <c r="K285" s="1"/>
  <c r="J286"/>
  <c r="C286"/>
  <c r="H286" s="1"/>
  <c r="K286" s="1"/>
  <c r="J287"/>
  <c r="C287"/>
  <c r="H287" s="1"/>
  <c r="K287" s="1"/>
  <c r="J288"/>
  <c r="C288"/>
  <c r="H288" s="1"/>
  <c r="K288" s="1"/>
  <c r="J289"/>
  <c r="C289"/>
  <c r="H289" s="1"/>
  <c r="K289" s="1"/>
  <c r="J290"/>
  <c r="C290"/>
  <c r="H290" s="1"/>
  <c r="K290" s="1"/>
  <c r="J291"/>
  <c r="C291"/>
  <c r="H291" s="1"/>
  <c r="K291" s="1"/>
  <c r="J292"/>
  <c r="C292"/>
  <c r="H292" s="1"/>
  <c r="K292" s="1"/>
  <c r="J293"/>
  <c r="C293"/>
  <c r="H293" s="1"/>
  <c r="K293" s="1"/>
  <c r="J294"/>
  <c r="C294"/>
  <c r="H294" s="1"/>
  <c r="K294" s="1"/>
  <c r="J295"/>
  <c r="C295"/>
  <c r="H295" s="1"/>
  <c r="K295" s="1"/>
  <c r="C296"/>
  <c r="H296" s="1"/>
  <c r="K296" s="1"/>
  <c r="J297"/>
  <c r="C297"/>
  <c r="H297" s="1"/>
  <c r="K297" s="1"/>
  <c r="J298"/>
  <c r="C298"/>
  <c r="H298" s="1"/>
  <c r="K298" s="1"/>
  <c r="J300"/>
  <c r="C300"/>
  <c r="H300" s="1"/>
  <c r="K300" s="1"/>
  <c r="J299"/>
  <c r="C299"/>
  <c r="H299" s="1"/>
  <c r="K299" s="1"/>
  <c r="J301"/>
  <c r="C301"/>
  <c r="H301" s="1"/>
  <c r="K301" s="1"/>
  <c r="J302"/>
  <c r="C302"/>
  <c r="H302" s="1"/>
  <c r="K302" s="1"/>
  <c r="J303"/>
  <c r="C303"/>
  <c r="H303" s="1"/>
  <c r="K303" s="1"/>
  <c r="J304"/>
  <c r="C304"/>
  <c r="H304" s="1"/>
  <c r="K304" s="1"/>
  <c r="J305"/>
  <c r="C305"/>
  <c r="H305" s="1"/>
  <c r="K305" s="1"/>
  <c r="J306"/>
  <c r="C306"/>
  <c r="H306" s="1"/>
  <c r="K306" s="1"/>
  <c r="J307"/>
  <c r="C307"/>
  <c r="H307" s="1"/>
  <c r="K307" s="1"/>
  <c r="J308"/>
  <c r="C308"/>
  <c r="H308" s="1"/>
  <c r="K308" s="1"/>
  <c r="J309"/>
  <c r="C309"/>
  <c r="H309" s="1"/>
  <c r="K309" s="1"/>
  <c r="J314"/>
  <c r="C314"/>
  <c r="H314" s="1"/>
  <c r="K314" s="1"/>
  <c r="J310"/>
  <c r="C310"/>
  <c r="H310" s="1"/>
  <c r="K310" s="1"/>
  <c r="J311"/>
  <c r="C311"/>
  <c r="H311" s="1"/>
  <c r="K311" s="1"/>
  <c r="J312"/>
  <c r="C312"/>
  <c r="H312" s="1"/>
  <c r="K312" s="1"/>
  <c r="J313"/>
  <c r="C313"/>
  <c r="H313" s="1"/>
  <c r="K313" s="1"/>
  <c r="J315"/>
  <c r="C315"/>
  <c r="H315" s="1"/>
  <c r="K315" s="1"/>
  <c r="J316"/>
  <c r="C316"/>
  <c r="H316" s="1"/>
  <c r="K316" s="1"/>
  <c r="J317"/>
  <c r="C317"/>
  <c r="H317" s="1"/>
  <c r="K317" s="1"/>
  <c r="J318"/>
  <c r="C318"/>
  <c r="H318" s="1"/>
  <c r="K318" s="1"/>
  <c r="J319"/>
  <c r="C319"/>
  <c r="H319" s="1"/>
  <c r="K319" s="1"/>
  <c r="J320"/>
  <c r="C320"/>
  <c r="H320" s="1"/>
  <c r="K320" s="1"/>
  <c r="J321"/>
  <c r="C321"/>
  <c r="H321" s="1"/>
  <c r="K321" s="1"/>
  <c r="J322"/>
  <c r="C322"/>
  <c r="H322" s="1"/>
  <c r="K322" s="1"/>
  <c r="J323"/>
  <c r="C323"/>
  <c r="H323" s="1"/>
  <c r="K323" s="1"/>
  <c r="J324"/>
  <c r="C324"/>
  <c r="H324" s="1"/>
  <c r="K324" s="1"/>
  <c r="J325"/>
  <c r="C325"/>
  <c r="H325" s="1"/>
  <c r="K325" s="1"/>
  <c r="J326"/>
  <c r="C326"/>
  <c r="H326" s="1"/>
  <c r="K326" s="1"/>
  <c r="J327"/>
  <c r="C327"/>
  <c r="H327" s="1"/>
  <c r="K327" s="1"/>
  <c r="J328"/>
  <c r="C328"/>
  <c r="H328" s="1"/>
  <c r="K328" s="1"/>
  <c r="J329"/>
  <c r="C329"/>
  <c r="H329" s="1"/>
  <c r="K329" s="1"/>
  <c r="J335"/>
  <c r="C335"/>
  <c r="H335" s="1"/>
  <c r="K335" s="1"/>
  <c r="J330"/>
  <c r="C330"/>
  <c r="H330" s="1"/>
  <c r="K330" s="1"/>
  <c r="J331"/>
  <c r="C331"/>
  <c r="H331" s="1"/>
  <c r="K331" s="1"/>
  <c r="J332"/>
  <c r="C332"/>
  <c r="H332" s="1"/>
  <c r="K332" s="1"/>
  <c r="J333"/>
  <c r="C333"/>
  <c r="H333" s="1"/>
  <c r="K333" s="1"/>
  <c r="J334"/>
  <c r="C334"/>
  <c r="H334" s="1"/>
  <c r="K334" s="1"/>
  <c r="J336"/>
  <c r="C336"/>
  <c r="H336" s="1"/>
  <c r="K336" s="1"/>
  <c r="J337"/>
  <c r="C337"/>
  <c r="H337" s="1"/>
  <c r="K337" s="1"/>
  <c r="J338"/>
  <c r="C338"/>
  <c r="H338" s="1"/>
  <c r="K338" s="1"/>
  <c r="J339"/>
  <c r="C339"/>
  <c r="H339" s="1"/>
  <c r="K339" s="1"/>
  <c r="J340"/>
  <c r="C340"/>
  <c r="H340" s="1"/>
  <c r="K340" s="1"/>
  <c r="J341"/>
  <c r="C341"/>
  <c r="H341" s="1"/>
  <c r="K341" s="1"/>
  <c r="J342"/>
  <c r="C342"/>
  <c r="H342" s="1"/>
  <c r="K342" s="1"/>
  <c r="J343"/>
  <c r="C343"/>
  <c r="H343" s="1"/>
  <c r="K343" s="1"/>
  <c r="J344"/>
  <c r="C344"/>
  <c r="H344" s="1"/>
  <c r="K344" s="1"/>
  <c r="J345"/>
  <c r="C345"/>
  <c r="H345" s="1"/>
  <c r="K345" s="1"/>
  <c r="J351"/>
  <c r="C351"/>
  <c r="H351" s="1"/>
  <c r="K351" s="1"/>
  <c r="J346"/>
  <c r="C346"/>
  <c r="H346" s="1"/>
  <c r="K346" s="1"/>
  <c r="J347"/>
  <c r="C347"/>
  <c r="H347" s="1"/>
  <c r="K347" s="1"/>
  <c r="J354"/>
  <c r="C354"/>
  <c r="H354" s="1"/>
  <c r="K354" s="1"/>
  <c r="J353"/>
  <c r="C353"/>
  <c r="H353" s="1"/>
  <c r="K353" s="1"/>
  <c r="J352"/>
  <c r="C352"/>
  <c r="H352" s="1"/>
  <c r="K352" s="1"/>
  <c r="J350"/>
  <c r="C350"/>
  <c r="H350" s="1"/>
  <c r="K350" s="1"/>
  <c r="J349"/>
  <c r="C349"/>
  <c r="H349" s="1"/>
  <c r="K349" s="1"/>
  <c r="J348"/>
  <c r="C348"/>
  <c r="H348" s="1"/>
  <c r="K348" s="1"/>
  <c r="J357"/>
  <c r="C357"/>
  <c r="H357" s="1"/>
  <c r="K357" s="1"/>
  <c r="J356"/>
  <c r="C356"/>
  <c r="H356" s="1"/>
  <c r="K356" s="1"/>
  <c r="J355"/>
  <c r="C355"/>
  <c r="H355" s="1"/>
  <c r="K355" s="1"/>
  <c r="J358"/>
  <c r="C358"/>
  <c r="H358" s="1"/>
  <c r="K358" s="1"/>
  <c r="J359"/>
  <c r="C359"/>
  <c r="H359" s="1"/>
  <c r="K359" s="1"/>
  <c r="J360"/>
  <c r="C360"/>
  <c r="H360" s="1"/>
  <c r="K360" s="1"/>
  <c r="J361"/>
  <c r="C361"/>
  <c r="H361" s="1"/>
  <c r="K361" s="1"/>
  <c r="J362"/>
  <c r="C362"/>
  <c r="H362" s="1"/>
  <c r="K362" s="1"/>
  <c r="J363"/>
  <c r="C363"/>
  <c r="H363" s="1"/>
  <c r="K363" s="1"/>
  <c r="C364"/>
  <c r="J365"/>
  <c r="C365"/>
  <c r="H365" s="1"/>
  <c r="K365" s="1"/>
  <c r="J364"/>
  <c r="H364"/>
  <c r="K364" s="1"/>
  <c r="J366"/>
  <c r="C366"/>
  <c r="H366" s="1"/>
  <c r="K366" s="1"/>
  <c r="J367"/>
  <c r="C367"/>
  <c r="H367" s="1"/>
  <c r="K367" s="1"/>
  <c r="J368"/>
  <c r="C368"/>
  <c r="H368" s="1"/>
  <c r="K368" s="1"/>
  <c r="J370"/>
  <c r="C370"/>
  <c r="H370" s="1"/>
  <c r="K370" s="1"/>
  <c r="J369"/>
  <c r="C369"/>
  <c r="H369" s="1"/>
  <c r="K369" s="1"/>
  <c r="J371"/>
  <c r="C371"/>
  <c r="H371" s="1"/>
  <c r="K371" s="1"/>
  <c r="J372"/>
  <c r="C372"/>
  <c r="H372" s="1"/>
  <c r="K372" s="1"/>
  <c r="J373"/>
  <c r="C373"/>
  <c r="H373" s="1"/>
  <c r="K373" s="1"/>
  <c r="J374"/>
  <c r="C374"/>
  <c r="H374" s="1"/>
  <c r="K374" s="1"/>
  <c r="J375"/>
  <c r="C375"/>
  <c r="H375" s="1"/>
  <c r="K375" s="1"/>
  <c r="J376"/>
  <c r="C376"/>
  <c r="H376" s="1"/>
  <c r="K376" s="1"/>
  <c r="J377"/>
  <c r="C377"/>
  <c r="H377" s="1"/>
  <c r="K377" s="1"/>
  <c r="J378"/>
  <c r="C378"/>
  <c r="H378" s="1"/>
  <c r="K378" s="1"/>
  <c r="J379"/>
  <c r="C379"/>
  <c r="H379" s="1"/>
  <c r="K379" s="1"/>
  <c r="J380"/>
  <c r="C380"/>
  <c r="H380" s="1"/>
  <c r="K380" s="1"/>
  <c r="J381"/>
  <c r="C381"/>
  <c r="H381" s="1"/>
  <c r="K381" s="1"/>
  <c r="J382"/>
  <c r="C382"/>
  <c r="H382" s="1"/>
  <c r="K382" s="1"/>
  <c r="J383"/>
  <c r="C383"/>
  <c r="H383" s="1"/>
  <c r="K383" s="1"/>
  <c r="J384"/>
  <c r="C384"/>
  <c r="H384" s="1"/>
  <c r="K384" s="1"/>
  <c r="J385"/>
  <c r="C385"/>
  <c r="H385" s="1"/>
  <c r="K385" s="1"/>
  <c r="J386"/>
  <c r="C386"/>
  <c r="H386" s="1"/>
  <c r="K386" s="1"/>
  <c r="J387"/>
  <c r="C387"/>
  <c r="H387" s="1"/>
  <c r="K387" s="1"/>
  <c r="J388"/>
  <c r="C388"/>
  <c r="H388" s="1"/>
  <c r="K388" s="1"/>
  <c r="J390"/>
  <c r="J391"/>
  <c r="J392"/>
  <c r="J393"/>
  <c r="J394"/>
  <c r="J395"/>
  <c r="J396"/>
  <c r="J397"/>
  <c r="J398"/>
  <c r="J399"/>
  <c r="J400"/>
  <c r="J401"/>
  <c r="J402"/>
  <c r="J403"/>
  <c r="J404"/>
  <c r="J405"/>
  <c r="J406"/>
  <c r="J407"/>
  <c r="J408"/>
  <c r="J409"/>
  <c r="J410"/>
  <c r="J411"/>
  <c r="J412"/>
  <c r="J413"/>
  <c r="J414"/>
  <c r="J415"/>
  <c r="J416"/>
  <c r="J417"/>
  <c r="J418"/>
  <c r="J419"/>
  <c r="J420"/>
  <c r="J421"/>
  <c r="J422"/>
  <c r="J423"/>
  <c r="J424"/>
  <c r="J425"/>
  <c r="J426"/>
  <c r="J427"/>
  <c r="J428"/>
  <c r="J429"/>
  <c r="J430"/>
  <c r="J389"/>
  <c r="C389"/>
  <c r="H389" s="1"/>
  <c r="K389" s="1"/>
  <c r="C390"/>
  <c r="H390" s="1"/>
  <c r="K390" s="1"/>
  <c r="C391"/>
  <c r="H391" s="1"/>
  <c r="K391" s="1"/>
  <c r="C392"/>
  <c r="H392" s="1"/>
  <c r="K392" s="1"/>
  <c r="C393"/>
  <c r="H393" s="1"/>
  <c r="K393" s="1"/>
  <c r="C394"/>
  <c r="H394" s="1"/>
  <c r="K394" s="1"/>
  <c r="C395"/>
  <c r="H395" s="1"/>
  <c r="K395" s="1"/>
  <c r="C396"/>
  <c r="H396" s="1"/>
  <c r="K396" s="1"/>
  <c r="C397"/>
  <c r="H397" s="1"/>
  <c r="K397" s="1"/>
  <c r="C398"/>
  <c r="H398" s="1"/>
  <c r="K398" s="1"/>
  <c r="C399"/>
  <c r="H399" s="1"/>
  <c r="K399" s="1"/>
  <c r="C400"/>
  <c r="H400" s="1"/>
  <c r="K400" s="1"/>
  <c r="C401"/>
  <c r="H401" s="1"/>
  <c r="K401" s="1"/>
  <c r="C402"/>
  <c r="H402" s="1"/>
  <c r="K402" s="1"/>
  <c r="C403"/>
  <c r="H403" s="1"/>
  <c r="K403" s="1"/>
  <c r="C405"/>
  <c r="H405" s="1"/>
  <c r="K405" s="1"/>
  <c r="C404"/>
  <c r="H404" s="1"/>
  <c r="K404" s="1"/>
  <c r="C406"/>
  <c r="H406" s="1"/>
  <c r="K406" s="1"/>
  <c r="C407"/>
  <c r="H407" s="1"/>
  <c r="K407" s="1"/>
  <c r="C408"/>
  <c r="H408" s="1"/>
  <c r="K408" s="1"/>
  <c r="C409"/>
  <c r="H409" s="1"/>
  <c r="K409" s="1"/>
  <c r="C410"/>
  <c r="H410" s="1"/>
  <c r="K410" s="1"/>
  <c r="C411"/>
  <c r="H411" s="1"/>
  <c r="K411" s="1"/>
  <c r="H412"/>
  <c r="K412" s="1"/>
  <c r="H413"/>
  <c r="K413" s="1"/>
  <c r="H414"/>
  <c r="K414" s="1"/>
  <c r="H415"/>
  <c r="K415" s="1"/>
  <c r="H416"/>
  <c r="K416" s="1"/>
  <c r="H417"/>
  <c r="K417" s="1"/>
  <c r="H418"/>
  <c r="K418" s="1"/>
  <c r="H419"/>
  <c r="K419" s="1"/>
  <c r="H420"/>
  <c r="K420" s="1"/>
  <c r="H421"/>
  <c r="K421" s="1"/>
  <c r="H422"/>
  <c r="K422" s="1"/>
  <c r="H423"/>
  <c r="K423" s="1"/>
  <c r="H424"/>
  <c r="K424" s="1"/>
  <c r="H425"/>
  <c r="K425" s="1"/>
  <c r="H426"/>
  <c r="K426" s="1"/>
  <c r="H427"/>
  <c r="K427" s="1"/>
  <c r="H428"/>
  <c r="K428" s="1"/>
  <c r="H429"/>
  <c r="K429" s="1"/>
  <c r="H430"/>
  <c r="K430" s="1"/>
  <c r="H183" l="1"/>
  <c r="K183" s="1"/>
</calcChain>
</file>

<file path=xl/sharedStrings.xml><?xml version="1.0" encoding="utf-8"?>
<sst xmlns="http://schemas.openxmlformats.org/spreadsheetml/2006/main" count="1573" uniqueCount="260">
  <si>
    <t>TRADENEXA RESEARCH , INTRADAY CASH BASIC TRACK SHEET</t>
  </si>
  <si>
    <t>DATE</t>
  </si>
  <si>
    <t>SCRIPT</t>
  </si>
  <si>
    <t>SHARE</t>
  </si>
  <si>
    <t>RECO</t>
  </si>
  <si>
    <t>RATE</t>
  </si>
  <si>
    <r>
      <t>TGT1/</t>
    </r>
    <r>
      <rPr>
        <b/>
        <sz val="10"/>
        <color theme="9" tint="0.39997558519241921"/>
        <rFont val="Cambria"/>
        <family val="1"/>
        <scheme val="major"/>
      </rPr>
      <t xml:space="preserve"> </t>
    </r>
    <r>
      <rPr>
        <b/>
        <sz val="11"/>
        <color theme="9" tint="0.39997558519241921"/>
        <rFont val="Cambria"/>
        <family val="1"/>
        <scheme val="major"/>
      </rPr>
      <t>- SL</t>
    </r>
  </si>
  <si>
    <t>TGT2</t>
  </si>
  <si>
    <t>Profit / Loss</t>
  </si>
  <si>
    <t>BOOK1</t>
  </si>
  <si>
    <t>BOOK2</t>
  </si>
  <si>
    <t>TOTAL POINTS</t>
  </si>
  <si>
    <t>P &amp; L</t>
  </si>
  <si>
    <t>CDSL</t>
  </si>
  <si>
    <t>LONG</t>
  </si>
  <si>
    <t>-</t>
  </si>
  <si>
    <t>INDUSTOWER</t>
  </si>
  <si>
    <t>GLENMARK</t>
  </si>
  <si>
    <t>CONCOR</t>
  </si>
  <si>
    <t>GODREJPROP</t>
  </si>
  <si>
    <t>SHORT</t>
  </si>
  <si>
    <t>TORNTPOWER</t>
  </si>
  <si>
    <t>INDIGO</t>
  </si>
  <si>
    <t>LICHSGFIN</t>
  </si>
  <si>
    <t>PRESTIGE</t>
  </si>
  <si>
    <t>SUNPHARMA</t>
  </si>
  <si>
    <t>PNBHOUSING</t>
  </si>
  <si>
    <t>ICICIPRULI</t>
  </si>
  <si>
    <t>SONATSOFTW</t>
  </si>
  <si>
    <t>AUROPHARMA</t>
  </si>
  <si>
    <t>POLYMED</t>
  </si>
  <si>
    <t>BHANDANBNK</t>
  </si>
  <si>
    <t>DCAL</t>
  </si>
  <si>
    <t>HIKAL</t>
  </si>
  <si>
    <t xml:space="preserve"> </t>
  </si>
  <si>
    <t>BODALCHEM</t>
  </si>
  <si>
    <t>FINCABLE</t>
  </si>
  <si>
    <t>BALRAMCHIN</t>
  </si>
  <si>
    <t>JSWSTEEL</t>
  </si>
  <si>
    <t>LAURASLAB</t>
  </si>
  <si>
    <t>NESCO</t>
  </si>
  <si>
    <t>ADANIPORTS</t>
  </si>
  <si>
    <t>WOCKPHARMA</t>
  </si>
  <si>
    <t>BRENERGY</t>
  </si>
  <si>
    <t>GNFC</t>
  </si>
  <si>
    <t>VENKEYS</t>
  </si>
  <si>
    <t>UJJIVAN</t>
  </si>
  <si>
    <t>TATAMOTORS</t>
  </si>
  <si>
    <t>IBULHSGFIN</t>
  </si>
  <si>
    <t>UPL</t>
  </si>
  <si>
    <t>IBREALEST</t>
  </si>
  <si>
    <t>JAYBARMARU</t>
  </si>
  <si>
    <t>UBL</t>
  </si>
  <si>
    <t>OIL</t>
  </si>
  <si>
    <t>LOVABLE</t>
  </si>
  <si>
    <t>BHARTIARTL</t>
  </si>
  <si>
    <t>AARTIIND</t>
  </si>
  <si>
    <t>EMAMIRREAL</t>
  </si>
  <si>
    <t>AMBUJACEM</t>
  </si>
  <si>
    <t>MANPURRAM</t>
  </si>
  <si>
    <t>INDIAHUME</t>
  </si>
  <si>
    <t>JUBILANTIND</t>
  </si>
  <si>
    <t>RAYMOND</t>
  </si>
  <si>
    <t>APLLTD</t>
  </si>
  <si>
    <t>CUB</t>
  </si>
  <si>
    <t>IGL</t>
  </si>
  <si>
    <t>JINDALSTEL</t>
  </si>
  <si>
    <t>GRAPHITEQ</t>
  </si>
  <si>
    <t>WABAG</t>
  </si>
  <si>
    <t>FSL</t>
  </si>
  <si>
    <t>HEIDELBERG</t>
  </si>
  <si>
    <t>TRENT</t>
  </si>
  <si>
    <t>HINDALCO</t>
  </si>
  <si>
    <t>NH</t>
  </si>
  <si>
    <t>BHARATTFORG</t>
  </si>
  <si>
    <t>CUMMINSIND</t>
  </si>
  <si>
    <t>CHOLAFIN</t>
  </si>
  <si>
    <t>BALKRISIND</t>
  </si>
  <si>
    <t>RAMCOCEM</t>
  </si>
  <si>
    <t>GODFRYPHLP</t>
  </si>
  <si>
    <t>MARICO</t>
  </si>
  <si>
    <t>MINDTREE</t>
  </si>
  <si>
    <t>AUROHARMA</t>
  </si>
  <si>
    <t>MFSL</t>
  </si>
  <si>
    <t>KOLTEPATIL</t>
  </si>
  <si>
    <t>TATASTEEL</t>
  </si>
  <si>
    <t>NAMINDIA</t>
  </si>
  <si>
    <t>HCLTECH</t>
  </si>
  <si>
    <t>GUJGASLTD</t>
  </si>
  <si>
    <t>ASTRAL</t>
  </si>
  <si>
    <t>GRANULES</t>
  </si>
  <si>
    <t>INDUSNDBK</t>
  </si>
  <si>
    <t>BHARATFORG</t>
  </si>
  <si>
    <t>AMARAJBATT</t>
  </si>
  <si>
    <t>STAR</t>
  </si>
  <si>
    <t>WIPRO</t>
  </si>
  <si>
    <t>M&amp;M</t>
  </si>
  <si>
    <t>HDFCLIFE</t>
  </si>
  <si>
    <t>CHOLAFON</t>
  </si>
  <si>
    <t>TATACHEM</t>
  </si>
  <si>
    <t>VOLTAS</t>
  </si>
  <si>
    <t>SUNTV</t>
  </si>
  <si>
    <t>GRASIM</t>
  </si>
  <si>
    <t>HAVELLS</t>
  </si>
  <si>
    <t>TVSMOTORS</t>
  </si>
  <si>
    <t>IEX</t>
  </si>
  <si>
    <t>TATACONSUM</t>
  </si>
  <si>
    <t>TATASTELL</t>
  </si>
  <si>
    <t>PHILIPCARB</t>
  </si>
  <si>
    <t>MCX</t>
  </si>
  <si>
    <t>GUJALKALI</t>
  </si>
  <si>
    <t>CADILAHC</t>
  </si>
  <si>
    <t>MCDOWELL-N</t>
  </si>
  <si>
    <t>MASTEK</t>
  </si>
  <si>
    <t>HINDPETRO</t>
  </si>
  <si>
    <t>RIIL</t>
  </si>
  <si>
    <t>BPCL</t>
  </si>
  <si>
    <t>ASAHIINDIA</t>
  </si>
  <si>
    <t>SRTRANSFIN</t>
  </si>
  <si>
    <t>HAL</t>
  </si>
  <si>
    <t>TECHM</t>
  </si>
  <si>
    <t>VEDL</t>
  </si>
  <si>
    <t>BSOFT</t>
  </si>
  <si>
    <t>CANFINHOME</t>
  </si>
  <si>
    <t>RHIM</t>
  </si>
  <si>
    <t>SYNGENE</t>
  </si>
  <si>
    <t>PVR</t>
  </si>
  <si>
    <t>BHARAFORF</t>
  </si>
  <si>
    <t>CHAMFLERT</t>
  </si>
  <si>
    <t>CHAMBLFERT</t>
  </si>
  <si>
    <t>MGL</t>
  </si>
  <si>
    <t>KPRMILL</t>
  </si>
  <si>
    <t>IRCTC</t>
  </si>
  <si>
    <t>HEG</t>
  </si>
  <si>
    <t xml:space="preserve"> -</t>
  </si>
  <si>
    <t>MUTHOOTFIN</t>
  </si>
  <si>
    <t>BATAINDIA</t>
  </si>
  <si>
    <t>BEML</t>
  </si>
  <si>
    <t>GODREJAGRO</t>
  </si>
  <si>
    <t>OBEROILTY</t>
  </si>
  <si>
    <t>CHANBLFERT</t>
  </si>
  <si>
    <t>GODREJCP</t>
  </si>
  <si>
    <t>MCDOWELLN</t>
  </si>
  <si>
    <t>MINDAIND</t>
  </si>
  <si>
    <t>BIOCON</t>
  </si>
  <si>
    <t>AARTIDURGS</t>
  </si>
  <si>
    <t>PIIND</t>
  </si>
  <si>
    <t>ABFRL</t>
  </si>
  <si>
    <t>CHAMNLFERT</t>
  </si>
  <si>
    <t>ZYDUSLIFE</t>
  </si>
  <si>
    <t>DABUR</t>
  </si>
  <si>
    <t>BERGEPAINT</t>
  </si>
  <si>
    <t>DLF</t>
  </si>
  <si>
    <t>JUBLFOOD</t>
  </si>
  <si>
    <t xml:space="preserve">AUROPHARMA </t>
  </si>
  <si>
    <t xml:space="preserve">IGL </t>
  </si>
  <si>
    <t xml:space="preserve">CONCOR </t>
  </si>
  <si>
    <t xml:space="preserve">BERGEPAINT </t>
  </si>
  <si>
    <t xml:space="preserve">GUJGASLTD </t>
  </si>
  <si>
    <t xml:space="preserve">MARICO </t>
  </si>
  <si>
    <t xml:space="preserve">SUNTV </t>
  </si>
  <si>
    <t xml:space="preserve">JINDALSTEL </t>
  </si>
  <si>
    <t xml:space="preserve">TATAMOTORS </t>
  </si>
  <si>
    <t xml:space="preserve">AARTIIND </t>
  </si>
  <si>
    <t xml:space="preserve">MCDOWELLN </t>
  </si>
  <si>
    <t xml:space="preserve">CHOLAFIN </t>
  </si>
  <si>
    <t xml:space="preserve">SYNGENE </t>
  </si>
  <si>
    <t xml:space="preserve">JUBLFOOD </t>
  </si>
  <si>
    <t xml:space="preserve">INDUSINDBK </t>
  </si>
  <si>
    <t xml:space="preserve">STAR </t>
  </si>
  <si>
    <t xml:space="preserve">CANFINHOME </t>
  </si>
  <si>
    <t xml:space="preserve">JSWSTEEL </t>
  </si>
  <si>
    <t xml:space="preserve">BALRAMCHIN </t>
  </si>
  <si>
    <t xml:space="preserve">IRCTC </t>
  </si>
  <si>
    <t xml:space="preserve">LAURUSLAB </t>
  </si>
  <si>
    <t xml:space="preserve">INTEELECT </t>
  </si>
  <si>
    <t xml:space="preserve">BSOFT </t>
  </si>
  <si>
    <t xml:space="preserve">SUNTECK </t>
  </si>
  <si>
    <t xml:space="preserve">TORRENTPOWER </t>
  </si>
  <si>
    <t xml:space="preserve">GUJGASLTD  </t>
  </si>
  <si>
    <t xml:space="preserve">MCDOWELL-N  </t>
  </si>
  <si>
    <t xml:space="preserve">GNFC </t>
  </si>
  <si>
    <t xml:space="preserve">CARTRADE </t>
  </si>
  <si>
    <t xml:space="preserve">ADANIPORTS  </t>
  </si>
  <si>
    <t xml:space="preserve">AGI </t>
  </si>
  <si>
    <t xml:space="preserve">CGPOWER </t>
  </si>
  <si>
    <t xml:space="preserve">UPL </t>
  </si>
  <si>
    <t xml:space="preserve"> MCDOWELL-N  </t>
  </si>
  <si>
    <t xml:space="preserve">CDSL </t>
  </si>
  <si>
    <t xml:space="preserve">HIKEL </t>
  </si>
  <si>
    <t xml:space="preserve">GODREJPROP </t>
  </si>
  <si>
    <t xml:space="preserve">HGS </t>
  </si>
  <si>
    <t xml:space="preserve">TORENTPOWER   </t>
  </si>
  <si>
    <t xml:space="preserve">BHARATFORGE </t>
  </si>
  <si>
    <t xml:space="preserve">CHEMCON </t>
  </si>
  <si>
    <t xml:space="preserve">IBREALEST </t>
  </si>
  <si>
    <t xml:space="preserve">TIINDIA  </t>
  </si>
  <si>
    <t xml:space="preserve">SCHAND </t>
  </si>
  <si>
    <t xml:space="preserve">VAIBHAVGBL </t>
  </si>
  <si>
    <t xml:space="preserve">AMARRAJABAT </t>
  </si>
  <si>
    <t xml:space="preserve">DHAMPURSUG </t>
  </si>
  <si>
    <t xml:space="preserve">NAVA  </t>
  </si>
  <si>
    <t xml:space="preserve">MINDTREE </t>
  </si>
  <si>
    <t xml:space="preserve">HARIOMPIPE </t>
  </si>
  <si>
    <t xml:space="preserve">IRB </t>
  </si>
  <si>
    <t xml:space="preserve">BFUTILITIE </t>
  </si>
  <si>
    <t xml:space="preserve">CHALET </t>
  </si>
  <si>
    <t xml:space="preserve">POONAWALLA </t>
  </si>
  <si>
    <t xml:space="preserve">JAICORP </t>
  </si>
  <si>
    <t xml:space="preserve">SUPRIYA </t>
  </si>
  <si>
    <t xml:space="preserve">ACE </t>
  </si>
  <si>
    <t xml:space="preserve">MUTHOOTFIN </t>
  </si>
  <si>
    <t xml:space="preserve">SREEL </t>
  </si>
  <si>
    <t xml:space="preserve">BSE </t>
  </si>
  <si>
    <t xml:space="preserve">MASFIN  </t>
  </si>
  <si>
    <t xml:space="preserve">GAEL </t>
  </si>
  <si>
    <t xml:space="preserve">HUHTAMAKI </t>
  </si>
  <si>
    <t xml:space="preserve">ADANIPORTS </t>
  </si>
  <si>
    <t xml:space="preserve">ITDCCEM </t>
  </si>
  <si>
    <t xml:space="preserve">CHENNPETRO </t>
  </si>
  <si>
    <t xml:space="preserve">AXISBANK </t>
  </si>
  <si>
    <t xml:space="preserve">KOPRAN </t>
  </si>
  <si>
    <t xml:space="preserve">MCDOWELL-N </t>
  </si>
  <si>
    <t xml:space="preserve">JSWENERGY </t>
  </si>
  <si>
    <t xml:space="preserve">SBINCARD </t>
  </si>
  <si>
    <t xml:space="preserve">POLICYBZR </t>
  </si>
  <si>
    <t xml:space="preserve">LXCHEM  </t>
  </si>
  <si>
    <t xml:space="preserve">POLICYBZR  </t>
  </si>
  <si>
    <t xml:space="preserve">ICICIBANK </t>
  </si>
  <si>
    <t xml:space="preserve">RAMASTEEL </t>
  </si>
  <si>
    <t xml:space="preserve">DREDGECORP </t>
  </si>
  <si>
    <t xml:space="preserve">RKFORGE </t>
  </si>
  <si>
    <t xml:space="preserve">BANCOINDIA </t>
  </si>
  <si>
    <t xml:space="preserve">AVANTIFEED  </t>
  </si>
  <si>
    <t xml:space="preserve">INDOCO </t>
  </si>
  <si>
    <t xml:space="preserve">CENTUM  </t>
  </si>
  <si>
    <t xml:space="preserve">UFLEX </t>
  </si>
  <si>
    <t xml:space="preserve">DEEPAKFERT </t>
  </si>
  <si>
    <t xml:space="preserve">JTEKTINDIA </t>
  </si>
  <si>
    <t xml:space="preserve">LAURUSLABS </t>
  </si>
  <si>
    <t xml:space="preserve">SHILPAMED </t>
  </si>
  <si>
    <t xml:space="preserve">KKCL </t>
  </si>
  <si>
    <t xml:space="preserve">KRITI </t>
  </si>
  <si>
    <t xml:space="preserve">EICHERMOTER </t>
  </si>
  <si>
    <t xml:space="preserve">TITAN </t>
  </si>
  <si>
    <t xml:space="preserve">RIIL </t>
  </si>
  <si>
    <t xml:space="preserve">ADANIPORTS   </t>
  </si>
  <si>
    <t xml:space="preserve">OIL </t>
  </si>
  <si>
    <t xml:space="preserve">BANKNIFTY  </t>
  </si>
  <si>
    <t xml:space="preserve">AMBUJACEM </t>
  </si>
  <si>
    <t xml:space="preserve">JINDALPOLY </t>
  </si>
  <si>
    <t xml:space="preserve">CANFINHOME  </t>
  </si>
  <si>
    <t xml:space="preserve">ROSSARI </t>
  </si>
  <si>
    <t xml:space="preserve">VOLTAS </t>
  </si>
  <si>
    <t xml:space="preserve">AUBBANK </t>
  </si>
  <si>
    <t xml:space="preserve">M&amp;MFIN </t>
  </si>
  <si>
    <t xml:space="preserve">AARTIIND  </t>
  </si>
  <si>
    <t xml:space="preserve">TORENTPOWER </t>
  </si>
  <si>
    <t xml:space="preserve">GODREJCP </t>
  </si>
  <si>
    <t xml:space="preserve">RAMCOCEM  </t>
  </si>
</sst>
</file>

<file path=xl/styles.xml><?xml version="1.0" encoding="utf-8"?>
<styleSheet xmlns="http://schemas.openxmlformats.org/spreadsheetml/2006/main">
  <numFmts count="2">
    <numFmt numFmtId="164" formatCode="[$-409]d\-mmm\-yy;@"/>
    <numFmt numFmtId="165" formatCode="0.00;[Red]0.00"/>
  </numFmts>
  <fonts count="10">
    <font>
      <sz val="11"/>
      <color theme="1"/>
      <name val="Calibri"/>
      <family val="2"/>
      <scheme val="minor"/>
    </font>
    <font>
      <b/>
      <sz val="10"/>
      <color theme="0"/>
      <name val="Cambria"/>
      <family val="1"/>
      <scheme val="major"/>
    </font>
    <font>
      <b/>
      <sz val="11"/>
      <color theme="0"/>
      <name val="Cambria"/>
      <family val="1"/>
      <scheme val="major"/>
    </font>
    <font>
      <b/>
      <sz val="9"/>
      <color theme="0"/>
      <name val="Cambria"/>
      <family val="1"/>
      <scheme val="major"/>
    </font>
    <font>
      <sz val="24"/>
      <color rgb="FF00B050"/>
      <name val="Calibri"/>
      <family val="2"/>
      <scheme val="minor"/>
    </font>
    <font>
      <sz val="24"/>
      <color rgb="FF948FFB"/>
      <name val="Calibri"/>
      <family val="2"/>
      <scheme val="minor"/>
    </font>
    <font>
      <b/>
      <sz val="10"/>
      <color theme="9" tint="0.39997558519241921"/>
      <name val="Cambria"/>
      <family val="1"/>
      <scheme val="major"/>
    </font>
    <font>
      <b/>
      <sz val="11"/>
      <color theme="9" tint="0.39997558519241921"/>
      <name val="Cambria"/>
      <family val="1"/>
      <scheme val="maj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9" tint="0.3999755851924192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165" fontId="1" fillId="3" borderId="1" xfId="0" applyNumberFormat="1" applyFont="1" applyFill="1" applyBorder="1" applyAlignment="1">
      <alignment horizontal="center"/>
    </xf>
    <xf numFmtId="0" fontId="3" fillId="3" borderId="1" xfId="0" applyNumberFormat="1" applyFont="1" applyFill="1" applyBorder="1" applyAlignment="1">
      <alignment horizontal="center" vertical="center"/>
    </xf>
    <xf numFmtId="15" fontId="0" fillId="0" borderId="1" xfId="0" applyNumberFormat="1" applyFont="1" applyFill="1" applyBorder="1" applyAlignment="1">
      <alignment horizontal="center" vertical="center"/>
    </xf>
    <xf numFmtId="165" fontId="1" fillId="3" borderId="2" xfId="0" applyNumberFormat="1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/>
    </xf>
    <xf numFmtId="1" fontId="0" fillId="2" borderId="1" xfId="0" applyNumberFormat="1" applyFont="1" applyFill="1" applyBorder="1" applyAlignment="1">
      <alignment horizontal="center"/>
    </xf>
    <xf numFmtId="0" fontId="0" fillId="2" borderId="1" xfId="0" applyFon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1" fontId="0" fillId="0" borderId="1" xfId="0" applyNumberFormat="1" applyFont="1" applyFill="1" applyBorder="1" applyAlignment="1">
      <alignment horizontal="center"/>
    </xf>
    <xf numFmtId="15" fontId="0" fillId="0" borderId="1" xfId="0" applyNumberFormat="1" applyFill="1" applyBorder="1" applyAlignment="1">
      <alignment horizontal="center" vertical="center"/>
    </xf>
    <xf numFmtId="0" fontId="0" fillId="4" borderId="6" xfId="0" applyFill="1" applyBorder="1" applyAlignment="1"/>
    <xf numFmtId="0" fontId="0" fillId="4" borderId="9" xfId="0" applyFill="1" applyBorder="1" applyAlignment="1"/>
    <xf numFmtId="0" fontId="0" fillId="4" borderId="11" xfId="0" applyFill="1" applyBorder="1" applyAlignment="1"/>
    <xf numFmtId="1" fontId="8" fillId="0" borderId="1" xfId="0" applyNumberFormat="1" applyFont="1" applyFill="1" applyBorder="1" applyAlignment="1">
      <alignment horizontal="center"/>
    </xf>
    <xf numFmtId="1" fontId="8" fillId="2" borderId="1" xfId="0" applyNumberFormat="1" applyFont="1" applyFill="1" applyBorder="1" applyAlignment="1">
      <alignment horizontal="center"/>
    </xf>
    <xf numFmtId="1" fontId="9" fillId="2" borderId="1" xfId="0" applyNumberFormat="1" applyFont="1" applyFill="1" applyBorder="1" applyAlignment="1">
      <alignment horizontal="center"/>
    </xf>
    <xf numFmtId="1" fontId="9" fillId="0" borderId="1" xfId="0" applyNumberFormat="1" applyFont="1" applyFill="1" applyBorder="1" applyAlignment="1">
      <alignment horizontal="center"/>
    </xf>
    <xf numFmtId="15" fontId="0" fillId="0" borderId="2" xfId="0" applyNumberFormat="1" applyFill="1" applyBorder="1" applyAlignment="1">
      <alignment horizontal="center" vertical="center"/>
    </xf>
    <xf numFmtId="0" fontId="0" fillId="0" borderId="2" xfId="0" applyFill="1" applyBorder="1" applyAlignment="1">
      <alignment horizontal="center"/>
    </xf>
    <xf numFmtId="1" fontId="0" fillId="0" borderId="2" xfId="0" applyNumberFormat="1" applyFont="1" applyFill="1" applyBorder="1" applyAlignment="1">
      <alignment horizontal="center"/>
    </xf>
    <xf numFmtId="0" fontId="0" fillId="0" borderId="2" xfId="0" applyFont="1" applyFill="1" applyBorder="1" applyAlignment="1">
      <alignment horizontal="center"/>
    </xf>
    <xf numFmtId="1" fontId="0" fillId="2" borderId="2" xfId="0" applyNumberFormat="1" applyFont="1" applyFill="1" applyBorder="1" applyAlignment="1">
      <alignment horizontal="center"/>
    </xf>
    <xf numFmtId="15" fontId="0" fillId="0" borderId="14" xfId="0" applyNumberFormat="1" applyFill="1" applyBorder="1" applyAlignment="1">
      <alignment horizontal="center" vertical="center"/>
    </xf>
    <xf numFmtId="0" fontId="0" fillId="0" borderId="14" xfId="0" applyFill="1" applyBorder="1" applyAlignment="1">
      <alignment horizontal="center"/>
    </xf>
    <xf numFmtId="1" fontId="0" fillId="0" borderId="14" xfId="0" applyNumberFormat="1" applyFont="1" applyFill="1" applyBorder="1" applyAlignment="1">
      <alignment horizontal="center"/>
    </xf>
    <xf numFmtId="0" fontId="0" fillId="0" borderId="14" xfId="0" applyFont="1" applyFill="1" applyBorder="1" applyAlignment="1">
      <alignment horizontal="center"/>
    </xf>
    <xf numFmtId="1" fontId="0" fillId="2" borderId="14" xfId="0" applyNumberFormat="1" applyFont="1" applyFill="1" applyBorder="1" applyAlignment="1">
      <alignment horizontal="center"/>
    </xf>
    <xf numFmtId="15" fontId="0" fillId="0" borderId="15" xfId="0" applyNumberFormat="1" applyFill="1" applyBorder="1" applyAlignment="1">
      <alignment horizontal="center" vertical="center"/>
    </xf>
    <xf numFmtId="0" fontId="0" fillId="0" borderId="15" xfId="0" applyFill="1" applyBorder="1" applyAlignment="1">
      <alignment horizontal="center"/>
    </xf>
    <xf numFmtId="1" fontId="0" fillId="0" borderId="15" xfId="0" applyNumberFormat="1" applyFont="1" applyFill="1" applyBorder="1" applyAlignment="1">
      <alignment horizontal="center"/>
    </xf>
    <xf numFmtId="0" fontId="0" fillId="0" borderId="15" xfId="0" applyFont="1" applyFill="1" applyBorder="1" applyAlignment="1">
      <alignment horizontal="center"/>
    </xf>
    <xf numFmtId="1" fontId="0" fillId="2" borderId="15" xfId="0" applyNumberFormat="1" applyFont="1" applyFill="1" applyBorder="1" applyAlignment="1">
      <alignment horizontal="center"/>
    </xf>
    <xf numFmtId="0" fontId="0" fillId="0" borderId="12" xfId="0" applyBorder="1"/>
    <xf numFmtId="0" fontId="8" fillId="0" borderId="1" xfId="0" applyFont="1" applyFill="1" applyBorder="1" applyAlignment="1">
      <alignment horizontal="center"/>
    </xf>
    <xf numFmtId="1" fontId="8" fillId="0" borderId="2" xfId="0" applyNumberFormat="1" applyFont="1" applyFill="1" applyBorder="1" applyAlignment="1">
      <alignment horizontal="center"/>
    </xf>
    <xf numFmtId="1" fontId="8" fillId="2" borderId="2" xfId="0" applyNumberFormat="1" applyFont="1" applyFill="1" applyBorder="1" applyAlignment="1">
      <alignment horizontal="center"/>
    </xf>
    <xf numFmtId="1" fontId="0" fillId="0" borderId="16" xfId="0" applyNumberFormat="1" applyFont="1" applyFill="1" applyBorder="1" applyAlignment="1">
      <alignment horizontal="center"/>
    </xf>
    <xf numFmtId="0" fontId="0" fillId="0" borderId="16" xfId="0" applyFill="1" applyBorder="1" applyAlignment="1">
      <alignment horizontal="center"/>
    </xf>
    <xf numFmtId="0" fontId="0" fillId="0" borderId="16" xfId="0" applyFont="1" applyFill="1" applyBorder="1" applyAlignment="1">
      <alignment horizontal="center"/>
    </xf>
    <xf numFmtId="1" fontId="0" fillId="2" borderId="16" xfId="0" applyNumberFormat="1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5" fillId="4" borderId="7" xfId="0" applyFont="1" applyFill="1" applyBorder="1" applyAlignment="1">
      <alignment horizontal="center" vertical="top"/>
    </xf>
    <xf numFmtId="0" fontId="4" fillId="4" borderId="7" xfId="0" applyFont="1" applyFill="1" applyBorder="1" applyAlignment="1">
      <alignment horizontal="center" vertical="top"/>
    </xf>
    <xf numFmtId="0" fontId="4" fillId="4" borderId="8" xfId="0" applyFont="1" applyFill="1" applyBorder="1" applyAlignment="1">
      <alignment horizontal="center" vertical="top"/>
    </xf>
    <xf numFmtId="0" fontId="4" fillId="4" borderId="0" xfId="0" applyFont="1" applyFill="1" applyBorder="1" applyAlignment="1">
      <alignment horizontal="center" vertical="top"/>
    </xf>
    <xf numFmtId="0" fontId="4" fillId="4" borderId="10" xfId="0" applyFont="1" applyFill="1" applyBorder="1" applyAlignment="1">
      <alignment horizontal="center" vertical="top"/>
    </xf>
    <xf numFmtId="0" fontId="4" fillId="4" borderId="12" xfId="0" applyFont="1" applyFill="1" applyBorder="1" applyAlignment="1">
      <alignment horizontal="center" vertical="top"/>
    </xf>
    <xf numFmtId="0" fontId="4" fillId="4" borderId="13" xfId="0" applyFont="1" applyFill="1" applyBorder="1" applyAlignment="1">
      <alignment horizontal="center" vertical="top"/>
    </xf>
    <xf numFmtId="164" fontId="1" fillId="3" borderId="2" xfId="0" applyNumberFormat="1" applyFont="1" applyFill="1" applyBorder="1" applyAlignment="1">
      <alignment horizontal="center" vertical="center"/>
    </xf>
    <xf numFmtId="164" fontId="1" fillId="3" borderId="1" xfId="0" applyNumberFormat="1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2" fillId="3" borderId="4" xfId="0" applyNumberFormat="1" applyFont="1" applyFill="1" applyBorder="1" applyAlignment="1">
      <alignment horizontal="center" vertical="center"/>
    </xf>
    <xf numFmtId="0" fontId="2" fillId="3" borderId="5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30"/>
  <sheetViews>
    <sheetView tabSelected="1" topLeftCell="A4" workbookViewId="0">
      <selection activeCell="H13" sqref="H13"/>
    </sheetView>
  </sheetViews>
  <sheetFormatPr defaultColWidth="0" defaultRowHeight="15"/>
  <cols>
    <col min="1" max="1" width="10.140625" bestFit="1" customWidth="1"/>
    <col min="2" max="2" width="19.7109375" style="42" customWidth="1"/>
    <col min="3" max="3" width="11" customWidth="1"/>
    <col min="4" max="4" width="14.140625" customWidth="1"/>
    <col min="5" max="5" width="11.85546875" customWidth="1"/>
    <col min="6" max="6" width="10.140625" customWidth="1"/>
    <col min="7" max="7" width="8.140625" customWidth="1"/>
    <col min="8" max="9" width="9.140625" customWidth="1"/>
    <col min="10" max="10" width="13.85546875" bestFit="1" customWidth="1"/>
    <col min="11" max="11" width="23.28515625" customWidth="1"/>
    <col min="12" max="16384" width="9.140625" hidden="1"/>
  </cols>
  <sheetData>
    <row r="1" spans="1:11">
      <c r="A1" s="11"/>
      <c r="B1" s="43" t="s">
        <v>0</v>
      </c>
      <c r="C1" s="44"/>
      <c r="D1" s="44"/>
      <c r="E1" s="44"/>
      <c r="F1" s="44"/>
      <c r="G1" s="44"/>
      <c r="H1" s="44"/>
      <c r="I1" s="44"/>
      <c r="J1" s="44"/>
      <c r="K1" s="45"/>
    </row>
    <row r="2" spans="1:11">
      <c r="A2" s="12"/>
      <c r="B2" s="46"/>
      <c r="C2" s="46"/>
      <c r="D2" s="46"/>
      <c r="E2" s="46"/>
      <c r="F2" s="46"/>
      <c r="G2" s="46"/>
      <c r="H2" s="46"/>
      <c r="I2" s="46"/>
      <c r="J2" s="46"/>
      <c r="K2" s="47"/>
    </row>
    <row r="3" spans="1:11" ht="15.75" thickBot="1">
      <c r="A3" s="13"/>
      <c r="B3" s="48"/>
      <c r="C3" s="48"/>
      <c r="D3" s="48"/>
      <c r="E3" s="48"/>
      <c r="F3" s="48"/>
      <c r="G3" s="48"/>
      <c r="H3" s="48"/>
      <c r="I3" s="48"/>
      <c r="J3" s="48"/>
      <c r="K3" s="49"/>
    </row>
    <row r="4" spans="1:11">
      <c r="A4" s="50" t="s">
        <v>1</v>
      </c>
      <c r="B4" s="52" t="s">
        <v>2</v>
      </c>
      <c r="C4" s="52" t="s">
        <v>3</v>
      </c>
      <c r="D4" s="52" t="s">
        <v>4</v>
      </c>
      <c r="E4" s="52" t="s">
        <v>5</v>
      </c>
      <c r="F4" s="53" t="s">
        <v>6</v>
      </c>
      <c r="G4" s="52" t="s">
        <v>7</v>
      </c>
      <c r="H4" s="55" t="s">
        <v>8</v>
      </c>
      <c r="I4" s="56"/>
      <c r="J4" s="4"/>
      <c r="K4" s="4"/>
    </row>
    <row r="5" spans="1:11">
      <c r="A5" s="51"/>
      <c r="B5" s="53"/>
      <c r="C5" s="53"/>
      <c r="D5" s="53"/>
      <c r="E5" s="53"/>
      <c r="F5" s="54"/>
      <c r="G5" s="53"/>
      <c r="H5" s="2" t="s">
        <v>9</v>
      </c>
      <c r="I5" s="2" t="s">
        <v>10</v>
      </c>
      <c r="J5" s="1" t="s">
        <v>11</v>
      </c>
      <c r="K5" s="1" t="s">
        <v>12</v>
      </c>
    </row>
    <row r="6" spans="1:11">
      <c r="A6" s="3"/>
      <c r="B6" s="39"/>
      <c r="C6" s="5"/>
      <c r="D6" s="5"/>
      <c r="E6" s="5"/>
      <c r="F6" s="5"/>
      <c r="G6" s="5"/>
      <c r="H6" s="5"/>
      <c r="I6" s="5"/>
      <c r="J6" s="7"/>
      <c r="K6" s="6"/>
    </row>
    <row r="7" spans="1:11">
      <c r="A7" s="10">
        <v>45107</v>
      </c>
      <c r="B7" s="42" t="s">
        <v>259</v>
      </c>
      <c r="C7" s="9">
        <f t="shared" ref="C7:C14" si="0">200000/E7</f>
        <v>216.91973969631238</v>
      </c>
      <c r="D7" s="8" t="s">
        <v>20</v>
      </c>
      <c r="E7" s="8">
        <v>922</v>
      </c>
      <c r="F7" s="5">
        <v>0</v>
      </c>
      <c r="G7" s="8" t="s">
        <v>15</v>
      </c>
      <c r="H7" s="17">
        <v>0</v>
      </c>
      <c r="I7" s="8" t="s">
        <v>15</v>
      </c>
      <c r="J7" s="9">
        <v>0</v>
      </c>
      <c r="K7" s="17">
        <v>0</v>
      </c>
    </row>
    <row r="8" spans="1:11">
      <c r="A8" s="10">
        <v>45104</v>
      </c>
      <c r="B8" s="42" t="s">
        <v>258</v>
      </c>
      <c r="C8" s="9">
        <f t="shared" si="0"/>
        <v>190.83969465648855</v>
      </c>
      <c r="D8" s="8" t="s">
        <v>14</v>
      </c>
      <c r="E8" s="8">
        <v>1048</v>
      </c>
      <c r="F8" s="5">
        <v>1035</v>
      </c>
      <c r="G8" s="8" t="s">
        <v>15</v>
      </c>
      <c r="H8" s="17">
        <f t="shared" ref="H7:H14" si="1">IF(D8="LONG",F8-E8,E8-F8)*C8</f>
        <v>-2480.9160305343512</v>
      </c>
      <c r="I8" s="8" t="s">
        <v>15</v>
      </c>
      <c r="J8" s="9">
        <f t="shared" ref="J8:J14" si="2">IF(D8 = "LONG", F8-E8, E8-F8)</f>
        <v>-13</v>
      </c>
      <c r="K8" s="17">
        <f t="shared" ref="K8:K14" si="3">SUM(H8:I8)</f>
        <v>-2480.9160305343512</v>
      </c>
    </row>
    <row r="9" spans="1:11">
      <c r="A9" s="10">
        <v>45103</v>
      </c>
      <c r="B9" s="42" t="s">
        <v>188</v>
      </c>
      <c r="C9" s="9">
        <f t="shared" si="0"/>
        <v>191.38755980861245</v>
      </c>
      <c r="D9" s="8" t="s">
        <v>14</v>
      </c>
      <c r="E9" s="8">
        <v>1045</v>
      </c>
      <c r="F9" s="5">
        <v>1055</v>
      </c>
      <c r="G9" s="8" t="s">
        <v>15</v>
      </c>
      <c r="H9" s="17">
        <f t="shared" si="1"/>
        <v>1913.8755980861245</v>
      </c>
      <c r="I9" s="8" t="s">
        <v>15</v>
      </c>
      <c r="J9" s="9">
        <f t="shared" si="2"/>
        <v>10</v>
      </c>
      <c r="K9" s="17">
        <f t="shared" si="3"/>
        <v>1913.8755980861245</v>
      </c>
    </row>
    <row r="10" spans="1:11">
      <c r="A10" s="10">
        <v>45099</v>
      </c>
      <c r="B10" t="s">
        <v>257</v>
      </c>
      <c r="C10" s="9">
        <f t="shared" si="0"/>
        <v>298.95366218236171</v>
      </c>
      <c r="D10" s="8" t="s">
        <v>14</v>
      </c>
      <c r="E10" s="8">
        <v>669</v>
      </c>
      <c r="F10" s="5">
        <v>665</v>
      </c>
      <c r="G10" s="8" t="s">
        <v>15</v>
      </c>
      <c r="H10" s="17">
        <f t="shared" si="1"/>
        <v>-1195.8146487294468</v>
      </c>
      <c r="I10" s="8" t="s">
        <v>15</v>
      </c>
      <c r="J10" s="9">
        <f t="shared" si="2"/>
        <v>-4</v>
      </c>
      <c r="K10" s="17">
        <f t="shared" si="3"/>
        <v>-1195.8146487294468</v>
      </c>
    </row>
    <row r="11" spans="1:11">
      <c r="A11" s="10">
        <v>45098</v>
      </c>
      <c r="B11" s="42" t="s">
        <v>256</v>
      </c>
      <c r="C11" s="9">
        <f t="shared" si="0"/>
        <v>374.88284910965325</v>
      </c>
      <c r="D11" s="8" t="s">
        <v>14</v>
      </c>
      <c r="E11" s="8">
        <v>533.5</v>
      </c>
      <c r="F11" s="5">
        <v>535</v>
      </c>
      <c r="G11" s="8" t="s">
        <v>15</v>
      </c>
      <c r="H11" s="17">
        <f t="shared" si="1"/>
        <v>562.32427366447985</v>
      </c>
      <c r="I11" s="8" t="s">
        <v>15</v>
      </c>
      <c r="J11" s="9">
        <f t="shared" si="2"/>
        <v>1.5</v>
      </c>
      <c r="K11" s="17">
        <f t="shared" si="3"/>
        <v>562.32427366447985</v>
      </c>
    </row>
    <row r="12" spans="1:11">
      <c r="A12" s="10">
        <v>45093</v>
      </c>
      <c r="B12" s="42" t="s">
        <v>236</v>
      </c>
      <c r="C12" s="9">
        <f t="shared" si="0"/>
        <v>470.58823529411762</v>
      </c>
      <c r="D12" s="8" t="s">
        <v>14</v>
      </c>
      <c r="E12" s="8">
        <v>425</v>
      </c>
      <c r="F12" s="5">
        <v>429</v>
      </c>
      <c r="G12" s="8" t="s">
        <v>15</v>
      </c>
      <c r="H12" s="17">
        <f t="shared" si="1"/>
        <v>1882.3529411764705</v>
      </c>
      <c r="I12" s="8" t="s">
        <v>15</v>
      </c>
      <c r="J12" s="9">
        <f t="shared" si="2"/>
        <v>4</v>
      </c>
      <c r="K12" s="17">
        <f t="shared" si="3"/>
        <v>1882.3529411764705</v>
      </c>
    </row>
    <row r="13" spans="1:11">
      <c r="A13" s="10">
        <v>45090</v>
      </c>
      <c r="B13" s="42" t="s">
        <v>157</v>
      </c>
      <c r="C13" s="9">
        <f t="shared" si="0"/>
        <v>298.50746268656718</v>
      </c>
      <c r="D13" s="8" t="s">
        <v>14</v>
      </c>
      <c r="E13" s="8">
        <v>670</v>
      </c>
      <c r="F13" s="5">
        <v>670</v>
      </c>
      <c r="G13" s="8" t="s">
        <v>15</v>
      </c>
      <c r="H13" s="17">
        <f t="shared" si="1"/>
        <v>0</v>
      </c>
      <c r="I13" s="8" t="s">
        <v>15</v>
      </c>
      <c r="J13" s="9">
        <f t="shared" si="2"/>
        <v>0</v>
      </c>
      <c r="K13" s="17">
        <f t="shared" si="3"/>
        <v>0</v>
      </c>
    </row>
    <row r="14" spans="1:11">
      <c r="A14" s="10">
        <v>45089</v>
      </c>
      <c r="B14" s="42" t="s">
        <v>255</v>
      </c>
      <c r="C14" s="9">
        <f t="shared" si="0"/>
        <v>699.30069930069931</v>
      </c>
      <c r="D14" s="8" t="s">
        <v>14</v>
      </c>
      <c r="E14" s="8">
        <v>286</v>
      </c>
      <c r="F14" s="5">
        <v>289</v>
      </c>
      <c r="G14" s="8" t="s">
        <v>15</v>
      </c>
      <c r="H14" s="17">
        <f t="shared" si="1"/>
        <v>2097.9020979020979</v>
      </c>
      <c r="I14" s="8" t="s">
        <v>15</v>
      </c>
      <c r="J14" s="9">
        <f t="shared" si="2"/>
        <v>3</v>
      </c>
      <c r="K14" s="17">
        <f t="shared" si="3"/>
        <v>2097.9020979020979</v>
      </c>
    </row>
    <row r="15" spans="1:11">
      <c r="A15" s="10">
        <v>45050</v>
      </c>
      <c r="B15" s="42" t="s">
        <v>167</v>
      </c>
      <c r="C15" s="9">
        <f t="shared" ref="C15:C16" si="4">200000/E15</f>
        <v>299.40119760479041</v>
      </c>
      <c r="D15" s="8" t="s">
        <v>14</v>
      </c>
      <c r="E15" s="8">
        <v>668</v>
      </c>
      <c r="F15" s="5">
        <v>673</v>
      </c>
      <c r="G15" s="8" t="s">
        <v>15</v>
      </c>
      <c r="H15" s="17">
        <f t="shared" ref="H15:H16" si="5">IF(D15="LONG",F15-E15,E15-F15)*C15</f>
        <v>1497.0059880239521</v>
      </c>
      <c r="I15" s="8" t="s">
        <v>15</v>
      </c>
      <c r="J15" s="9">
        <f t="shared" ref="J15:J16" si="6">IF(D15 = "LONG", F15-E15, E15-F15)</f>
        <v>5</v>
      </c>
      <c r="K15" s="17">
        <f t="shared" ref="K15:K16" si="7">SUM(H15:I15)</f>
        <v>1497.0059880239521</v>
      </c>
    </row>
    <row r="16" spans="1:11">
      <c r="A16" s="10">
        <v>45040</v>
      </c>
      <c r="B16" s="8" t="s">
        <v>254</v>
      </c>
      <c r="C16" s="9">
        <f t="shared" si="4"/>
        <v>299.40119760479041</v>
      </c>
      <c r="D16" s="8" t="s">
        <v>14</v>
      </c>
      <c r="E16" s="8">
        <v>668</v>
      </c>
      <c r="F16" s="5">
        <v>665</v>
      </c>
      <c r="G16" s="8" t="s">
        <v>15</v>
      </c>
      <c r="H16" s="17">
        <f t="shared" si="5"/>
        <v>-898.20359281437118</v>
      </c>
      <c r="I16" s="8" t="s">
        <v>15</v>
      </c>
      <c r="J16" s="9">
        <f t="shared" si="6"/>
        <v>-3</v>
      </c>
      <c r="K16" s="17">
        <f t="shared" si="7"/>
        <v>-898.20359281437118</v>
      </c>
    </row>
    <row r="17" spans="1:11">
      <c r="A17" s="10">
        <v>45036</v>
      </c>
      <c r="B17" s="8" t="s">
        <v>253</v>
      </c>
      <c r="C17" s="9">
        <f t="shared" ref="C17:C18" si="8">200000/E17</f>
        <v>232.82887077997671</v>
      </c>
      <c r="D17" s="8" t="s">
        <v>14</v>
      </c>
      <c r="E17" s="8">
        <v>859</v>
      </c>
      <c r="F17" s="5">
        <v>864</v>
      </c>
      <c r="G17" s="8" t="s">
        <v>15</v>
      </c>
      <c r="H17" s="17">
        <f t="shared" ref="H17:H18" si="9">IF(D17="LONG",F17-E17,E17-F17)*C17</f>
        <v>1164.1443538998835</v>
      </c>
      <c r="I17" s="8" t="s">
        <v>15</v>
      </c>
      <c r="J17" s="9">
        <f t="shared" ref="J17:J18" si="10">IF(D17 = "LONG", F17-E17, E17-F17)</f>
        <v>5</v>
      </c>
      <c r="K17" s="17">
        <f t="shared" ref="K17:K18" si="11">SUM(H17:I17)</f>
        <v>1164.1443538998835</v>
      </c>
    </row>
    <row r="18" spans="1:11">
      <c r="A18" s="10">
        <v>45027</v>
      </c>
      <c r="B18" s="8" t="s">
        <v>252</v>
      </c>
      <c r="C18" s="9">
        <f t="shared" si="8"/>
        <v>289.85507246376812</v>
      </c>
      <c r="D18" s="8" t="s">
        <v>14</v>
      </c>
      <c r="E18" s="8">
        <v>690</v>
      </c>
      <c r="F18" s="5">
        <v>697</v>
      </c>
      <c r="G18" s="8" t="s">
        <v>15</v>
      </c>
      <c r="H18" s="17">
        <f t="shared" si="9"/>
        <v>2028.985507246377</v>
      </c>
      <c r="I18" s="8" t="s">
        <v>15</v>
      </c>
      <c r="J18" s="9">
        <f t="shared" si="10"/>
        <v>7</v>
      </c>
      <c r="K18" s="17">
        <f t="shared" si="11"/>
        <v>2028.985507246377</v>
      </c>
    </row>
    <row r="19" spans="1:11">
      <c r="A19" s="10">
        <v>45026</v>
      </c>
      <c r="B19" s="8" t="s">
        <v>49</v>
      </c>
      <c r="C19" s="9">
        <f t="shared" ref="C19" si="12">200000/E19</f>
        <v>272.10884353741494</v>
      </c>
      <c r="D19" s="8" t="s">
        <v>14</v>
      </c>
      <c r="E19" s="8">
        <v>735</v>
      </c>
      <c r="F19" s="5">
        <v>739</v>
      </c>
      <c r="G19" s="8" t="s">
        <v>15</v>
      </c>
      <c r="H19" s="17">
        <f t="shared" ref="H19" si="13">IF(D19="LONG",F19-E19,E19-F19)*C19</f>
        <v>1088.4353741496598</v>
      </c>
      <c r="I19" s="8" t="s">
        <v>15</v>
      </c>
      <c r="J19" s="9">
        <f t="shared" ref="J19" si="14">IF(D19 = "LONG", F19-E19, E19-F19)</f>
        <v>4</v>
      </c>
      <c r="K19" s="17">
        <f t="shared" ref="K19" si="15">SUM(H19:I19)</f>
        <v>1088.4353741496598</v>
      </c>
    </row>
    <row r="20" spans="1:11">
      <c r="A20" s="10">
        <v>45022</v>
      </c>
      <c r="B20" s="8" t="s">
        <v>251</v>
      </c>
      <c r="C20" s="9">
        <f t="shared" ref="C20" si="16">200000/E20</f>
        <v>363.63636363636363</v>
      </c>
      <c r="D20" s="8" t="s">
        <v>14</v>
      </c>
      <c r="E20" s="8">
        <v>550</v>
      </c>
      <c r="F20" s="5">
        <v>555</v>
      </c>
      <c r="G20" s="8" t="s">
        <v>15</v>
      </c>
      <c r="H20" s="17">
        <f t="shared" ref="H20" si="17">IF(D20="LONG",F20-E20,E20-F20)*C20</f>
        <v>1818.181818181818</v>
      </c>
      <c r="I20" s="8" t="s">
        <v>15</v>
      </c>
      <c r="J20" s="9">
        <f t="shared" ref="J20" si="18">IF(D20 = "LONG", F20-E20, E20-F20)</f>
        <v>5</v>
      </c>
      <c r="K20" s="17">
        <f t="shared" ref="K20" si="19">SUM(H20:I20)</f>
        <v>1818.181818181818</v>
      </c>
    </row>
    <row r="21" spans="1:11">
      <c r="A21" s="10">
        <v>45014</v>
      </c>
      <c r="B21" s="8" t="s">
        <v>222</v>
      </c>
      <c r="C21" s="9">
        <f t="shared" ref="C21:C22" si="20">200000/E21</f>
        <v>268.45637583892619</v>
      </c>
      <c r="D21" s="8" t="s">
        <v>14</v>
      </c>
      <c r="E21" s="8">
        <v>745</v>
      </c>
      <c r="F21" s="5">
        <v>745</v>
      </c>
      <c r="G21" s="8" t="s">
        <v>15</v>
      </c>
      <c r="H21" s="17">
        <f t="shared" ref="H21:H22" si="21">IF(D21="LONG",F21-E21,E21-F21)*C21</f>
        <v>0</v>
      </c>
      <c r="I21" s="8" t="s">
        <v>15</v>
      </c>
      <c r="J21" s="9">
        <f t="shared" ref="J21:J22" si="22">IF(D21 = "LONG", F21-E21, E21-F21)</f>
        <v>0</v>
      </c>
      <c r="K21" s="17">
        <f t="shared" ref="K21:K22" si="23">SUM(H21:I21)</f>
        <v>0</v>
      </c>
    </row>
    <row r="22" spans="1:11">
      <c r="A22" s="10">
        <v>45001</v>
      </c>
      <c r="B22" s="8" t="s">
        <v>211</v>
      </c>
      <c r="C22" s="9">
        <f t="shared" si="20"/>
        <v>216.45021645021646</v>
      </c>
      <c r="D22" s="8" t="s">
        <v>14</v>
      </c>
      <c r="E22" s="8">
        <v>924</v>
      </c>
      <c r="F22" s="5">
        <v>930</v>
      </c>
      <c r="G22" s="8" t="s">
        <v>15</v>
      </c>
      <c r="H22" s="17">
        <f t="shared" si="21"/>
        <v>1298.7012987012988</v>
      </c>
      <c r="I22" s="8" t="s">
        <v>15</v>
      </c>
      <c r="J22" s="9">
        <f t="shared" si="22"/>
        <v>6</v>
      </c>
      <c r="K22" s="17">
        <f t="shared" si="23"/>
        <v>1298.7012987012988</v>
      </c>
    </row>
    <row r="23" spans="1:11">
      <c r="A23" s="10">
        <v>44981</v>
      </c>
      <c r="B23" s="8" t="s">
        <v>250</v>
      </c>
      <c r="C23" s="9">
        <f t="shared" ref="C23:C24" si="24">200000/E23</f>
        <v>325.20325203252031</v>
      </c>
      <c r="D23" s="8" t="s">
        <v>14</v>
      </c>
      <c r="E23" s="8">
        <v>615</v>
      </c>
      <c r="F23" s="5">
        <v>621</v>
      </c>
      <c r="G23" s="8" t="s">
        <v>15</v>
      </c>
      <c r="H23" s="17">
        <f t="shared" ref="H23:H24" si="25">IF(D23="LONG",F23-E23,E23-F23)*C23</f>
        <v>1951.2195121951218</v>
      </c>
      <c r="I23" s="8" t="s">
        <v>15</v>
      </c>
      <c r="J23" s="9">
        <f t="shared" ref="J23:J24" si="26">IF(D23 = "LONG", F23-E23, E23-F23)</f>
        <v>6</v>
      </c>
      <c r="K23" s="17">
        <f t="shared" ref="K23:K24" si="27">SUM(H23:I23)</f>
        <v>1951.2195121951218</v>
      </c>
    </row>
    <row r="24" spans="1:11">
      <c r="A24" s="10">
        <v>44980</v>
      </c>
      <c r="B24" s="8" t="s">
        <v>249</v>
      </c>
      <c r="C24" s="9">
        <f t="shared" si="24"/>
        <v>583.09037900874637</v>
      </c>
      <c r="D24" s="8" t="s">
        <v>20</v>
      </c>
      <c r="E24" s="8">
        <v>343</v>
      </c>
      <c r="F24" s="5">
        <v>338</v>
      </c>
      <c r="G24" s="8" t="s">
        <v>15</v>
      </c>
      <c r="H24" s="17">
        <f t="shared" si="25"/>
        <v>2915.4518950437318</v>
      </c>
      <c r="I24" s="8" t="s">
        <v>15</v>
      </c>
      <c r="J24" s="9">
        <f t="shared" si="26"/>
        <v>5</v>
      </c>
      <c r="K24" s="17">
        <f t="shared" si="27"/>
        <v>2915.4518950437318</v>
      </c>
    </row>
    <row r="25" spans="1:11">
      <c r="A25" s="10">
        <v>44974</v>
      </c>
      <c r="B25" s="8" t="s">
        <v>248</v>
      </c>
      <c r="C25" s="9">
        <f t="shared" ref="C25:C29" si="28">200000/E25</f>
        <v>360.36036036036035</v>
      </c>
      <c r="D25" s="8" t="s">
        <v>20</v>
      </c>
      <c r="E25" s="8">
        <v>555</v>
      </c>
      <c r="F25" s="5">
        <v>548</v>
      </c>
      <c r="G25" s="8" t="s">
        <v>15</v>
      </c>
      <c r="H25" s="17">
        <f t="shared" ref="H25:H29" si="29">IF(D25="LONG",F25-E25,E25-F25)*C25</f>
        <v>2522.5225225225222</v>
      </c>
      <c r="I25" s="8" t="s">
        <v>15</v>
      </c>
      <c r="J25" s="9">
        <f t="shared" ref="J25:J29" si="30">IF(D25 = "LONG", F25-E25, E25-F25)</f>
        <v>7</v>
      </c>
      <c r="K25" s="17">
        <f t="shared" ref="K25:K29" si="31">SUM(H25:I25)</f>
        <v>2522.5225225225222</v>
      </c>
    </row>
    <row r="26" spans="1:11">
      <c r="A26" s="10">
        <v>44973</v>
      </c>
      <c r="B26" s="8" t="s">
        <v>163</v>
      </c>
      <c r="C26" s="9">
        <f t="shared" si="28"/>
        <v>365.63071297989029</v>
      </c>
      <c r="D26" s="8" t="s">
        <v>14</v>
      </c>
      <c r="E26" s="8">
        <v>547</v>
      </c>
      <c r="F26" s="5">
        <v>550</v>
      </c>
      <c r="G26" s="8" t="s">
        <v>15</v>
      </c>
      <c r="H26" s="17">
        <f t="shared" si="29"/>
        <v>1096.892138939671</v>
      </c>
      <c r="I26" s="8" t="s">
        <v>15</v>
      </c>
      <c r="J26" s="9">
        <f t="shared" si="30"/>
        <v>3</v>
      </c>
      <c r="K26" s="17">
        <f t="shared" si="31"/>
        <v>1096.892138939671</v>
      </c>
    </row>
    <row r="27" spans="1:11">
      <c r="A27" s="10">
        <v>44973</v>
      </c>
      <c r="B27" s="8" t="s">
        <v>247</v>
      </c>
      <c r="C27" s="9">
        <f t="shared" si="28"/>
        <v>769.23076923076928</v>
      </c>
      <c r="D27" s="8" t="s">
        <v>14</v>
      </c>
      <c r="E27" s="8">
        <v>260</v>
      </c>
      <c r="F27" s="5">
        <v>262.7</v>
      </c>
      <c r="G27" s="8" t="s">
        <v>15</v>
      </c>
      <c r="H27" s="17">
        <f t="shared" si="29"/>
        <v>2076.9230769230685</v>
      </c>
      <c r="I27" s="8" t="s">
        <v>15</v>
      </c>
      <c r="J27" s="9">
        <f t="shared" si="30"/>
        <v>2.6999999999999886</v>
      </c>
      <c r="K27" s="17">
        <f t="shared" si="31"/>
        <v>2076.9230769230685</v>
      </c>
    </row>
    <row r="28" spans="1:11">
      <c r="A28" s="10">
        <v>44972</v>
      </c>
      <c r="B28" s="8" t="s">
        <v>213</v>
      </c>
      <c r="C28" s="9">
        <f t="shared" si="28"/>
        <v>408.99795501022493</v>
      </c>
      <c r="D28" s="8" t="s">
        <v>14</v>
      </c>
      <c r="E28" s="8">
        <v>489</v>
      </c>
      <c r="F28" s="5">
        <v>482</v>
      </c>
      <c r="G28" s="8" t="s">
        <v>15</v>
      </c>
      <c r="H28" s="17">
        <f t="shared" si="29"/>
        <v>-2862.9856850715746</v>
      </c>
      <c r="I28" s="8" t="s">
        <v>15</v>
      </c>
      <c r="J28" s="9">
        <f t="shared" si="30"/>
        <v>-7</v>
      </c>
      <c r="K28" s="17">
        <f t="shared" si="31"/>
        <v>-2862.9856850715746</v>
      </c>
    </row>
    <row r="29" spans="1:11">
      <c r="A29" s="10">
        <v>44971</v>
      </c>
      <c r="B29" s="8" t="s">
        <v>217</v>
      </c>
      <c r="C29" s="9">
        <f t="shared" si="28"/>
        <v>350.87719298245617</v>
      </c>
      <c r="D29" s="8" t="s">
        <v>14</v>
      </c>
      <c r="E29" s="8">
        <v>570</v>
      </c>
      <c r="F29" s="5">
        <v>577</v>
      </c>
      <c r="G29" s="8" t="s">
        <v>15</v>
      </c>
      <c r="H29" s="17">
        <f t="shared" si="29"/>
        <v>2456.1403508771932</v>
      </c>
      <c r="I29" s="8" t="s">
        <v>15</v>
      </c>
      <c r="J29" s="9">
        <f t="shared" si="30"/>
        <v>7</v>
      </c>
      <c r="K29" s="17">
        <f t="shared" si="31"/>
        <v>2456.1403508771932</v>
      </c>
    </row>
    <row r="30" spans="1:11">
      <c r="A30" s="10">
        <v>44970</v>
      </c>
      <c r="B30" s="42" t="s">
        <v>246</v>
      </c>
      <c r="C30" s="9">
        <f t="shared" ref="C30" si="32">200000/E30</f>
        <v>360.36036036036035</v>
      </c>
      <c r="D30" s="8" t="s">
        <v>20</v>
      </c>
      <c r="E30" s="8">
        <v>555</v>
      </c>
      <c r="F30" s="5">
        <v>548</v>
      </c>
      <c r="G30" s="8" t="s">
        <v>15</v>
      </c>
      <c r="H30" s="17">
        <f t="shared" ref="H30" si="33">IF(D30="LONG",F30-E30,E30-F30)*C30</f>
        <v>2522.5225225225222</v>
      </c>
      <c r="I30" s="8" t="s">
        <v>15</v>
      </c>
      <c r="J30" s="9">
        <f t="shared" ref="J30" si="34">IF(D30 = "LONG", F30-E30, E30-F30)</f>
        <v>7</v>
      </c>
      <c r="K30" s="17">
        <f t="shared" ref="K30" si="35">SUM(H30:I30)</f>
        <v>2522.5225225225222</v>
      </c>
    </row>
    <row r="31" spans="1:11">
      <c r="A31" s="10">
        <v>44944</v>
      </c>
      <c r="B31" s="8" t="s">
        <v>245</v>
      </c>
      <c r="C31" s="9">
        <f t="shared" ref="C31:C32" si="36">200000/E31</f>
        <v>218.34061135371178</v>
      </c>
      <c r="D31" s="8" t="s">
        <v>14</v>
      </c>
      <c r="E31" s="8">
        <v>916</v>
      </c>
      <c r="F31" s="5">
        <v>924</v>
      </c>
      <c r="G31" s="8" t="s">
        <v>15</v>
      </c>
      <c r="H31" s="17">
        <f t="shared" ref="H31:H32" si="37">IF(D31="LONG",F31-E31,E31-F31)*C31</f>
        <v>1746.7248908296942</v>
      </c>
      <c r="I31" s="8" t="s">
        <v>15</v>
      </c>
      <c r="J31" s="9">
        <f t="shared" ref="J31:J32" si="38">IF(D31 = "LONG", F31-E31, E31-F31)</f>
        <v>8</v>
      </c>
      <c r="K31" s="17">
        <f t="shared" ref="K31:K32" si="39">SUM(H31:I31)</f>
        <v>1746.7248908296942</v>
      </c>
    </row>
    <row r="32" spans="1:11">
      <c r="A32" s="10">
        <v>44943</v>
      </c>
      <c r="B32" s="8" t="s">
        <v>244</v>
      </c>
      <c r="C32" s="9">
        <f t="shared" si="36"/>
        <v>82.78145695364239</v>
      </c>
      <c r="D32" s="8" t="s">
        <v>14</v>
      </c>
      <c r="E32" s="8">
        <v>2416</v>
      </c>
      <c r="F32" s="5">
        <v>2400</v>
      </c>
      <c r="G32" s="8" t="s">
        <v>15</v>
      </c>
      <c r="H32" s="17">
        <f t="shared" si="37"/>
        <v>-1324.5033112582782</v>
      </c>
      <c r="I32" s="8" t="s">
        <v>15</v>
      </c>
      <c r="J32" s="9">
        <f t="shared" si="38"/>
        <v>-16</v>
      </c>
      <c r="K32" s="17">
        <f t="shared" si="39"/>
        <v>-1324.5033112582782</v>
      </c>
    </row>
    <row r="33" spans="1:11">
      <c r="A33" s="10">
        <v>44937</v>
      </c>
      <c r="B33" s="8" t="s">
        <v>243</v>
      </c>
      <c r="C33" s="9">
        <f t="shared" ref="C33:C38" si="40">200000/E33</f>
        <v>64.102564102564102</v>
      </c>
      <c r="D33" s="8" t="s">
        <v>14</v>
      </c>
      <c r="E33" s="8">
        <v>3120</v>
      </c>
      <c r="F33" s="5">
        <v>3145</v>
      </c>
      <c r="G33" s="8" t="s">
        <v>15</v>
      </c>
      <c r="H33" s="17">
        <f t="shared" ref="H33:H38" si="41">IF(D33="LONG",F33-E33,E33-F33)*C33</f>
        <v>1602.5641025641025</v>
      </c>
      <c r="I33" s="8" t="s">
        <v>15</v>
      </c>
      <c r="J33" s="9">
        <f t="shared" ref="J33:J38" si="42">IF(D33 = "LONG", F33-E33, E33-F33)</f>
        <v>25</v>
      </c>
      <c r="K33" s="17">
        <f t="shared" ref="K33:K38" si="43">SUM(H33:I33)</f>
        <v>1602.5641025641025</v>
      </c>
    </row>
    <row r="34" spans="1:11">
      <c r="A34" s="10">
        <v>44935</v>
      </c>
      <c r="B34" s="8" t="s">
        <v>242</v>
      </c>
      <c r="C34" s="9">
        <f t="shared" si="40"/>
        <v>2385.211687537269</v>
      </c>
      <c r="D34" s="8" t="s">
        <v>14</v>
      </c>
      <c r="E34" s="8">
        <v>83.85</v>
      </c>
      <c r="F34" s="5">
        <v>82.5</v>
      </c>
      <c r="G34" s="8" t="s">
        <v>15</v>
      </c>
      <c r="H34" s="17">
        <f t="shared" si="41"/>
        <v>-3220.0357781752996</v>
      </c>
      <c r="I34" s="8" t="s">
        <v>15</v>
      </c>
      <c r="J34" s="9">
        <f t="shared" si="42"/>
        <v>-1.3499999999999943</v>
      </c>
      <c r="K34" s="17">
        <f t="shared" si="43"/>
        <v>-3220.0357781752996</v>
      </c>
    </row>
    <row r="35" spans="1:11">
      <c r="A35" s="10">
        <v>44932</v>
      </c>
      <c r="B35" s="8" t="s">
        <v>241</v>
      </c>
      <c r="C35" s="9">
        <f t="shared" si="40"/>
        <v>380.22813688212926</v>
      </c>
      <c r="D35" s="8" t="s">
        <v>14</v>
      </c>
      <c r="E35" s="8">
        <v>526</v>
      </c>
      <c r="F35" s="5">
        <v>531</v>
      </c>
      <c r="G35" s="8" t="s">
        <v>15</v>
      </c>
      <c r="H35" s="17">
        <f t="shared" si="41"/>
        <v>1901.1406844106464</v>
      </c>
      <c r="I35" s="8" t="s">
        <v>15</v>
      </c>
      <c r="J35" s="9">
        <f t="shared" si="42"/>
        <v>5</v>
      </c>
      <c r="K35" s="17">
        <f t="shared" si="43"/>
        <v>1901.1406844106464</v>
      </c>
    </row>
    <row r="36" spans="1:11">
      <c r="A36" s="10">
        <v>44930</v>
      </c>
      <c r="B36" s="8" t="s">
        <v>204</v>
      </c>
      <c r="C36" s="9">
        <f t="shared" si="40"/>
        <v>624.02496099843995</v>
      </c>
      <c r="D36" s="8" t="s">
        <v>14</v>
      </c>
      <c r="E36" s="8">
        <v>320.5</v>
      </c>
      <c r="F36" s="5">
        <v>0</v>
      </c>
      <c r="G36" s="8" t="s">
        <v>15</v>
      </c>
      <c r="H36" s="17">
        <v>0</v>
      </c>
      <c r="I36" s="8" t="s">
        <v>15</v>
      </c>
      <c r="J36" s="9">
        <v>0</v>
      </c>
      <c r="K36" s="17">
        <f t="shared" si="43"/>
        <v>0</v>
      </c>
    </row>
    <row r="37" spans="1:11">
      <c r="A37" s="10">
        <v>44929</v>
      </c>
      <c r="B37" s="8" t="s">
        <v>240</v>
      </c>
      <c r="C37" s="9">
        <f t="shared" si="40"/>
        <v>695.6521739130435</v>
      </c>
      <c r="D37" s="8" t="s">
        <v>14</v>
      </c>
      <c r="E37" s="8">
        <v>287.5</v>
      </c>
      <c r="F37" s="5">
        <v>290.5</v>
      </c>
      <c r="G37" s="8" t="s">
        <v>15</v>
      </c>
      <c r="H37" s="17">
        <f t="shared" si="41"/>
        <v>2086.9565217391305</v>
      </c>
      <c r="I37" s="8" t="s">
        <v>15</v>
      </c>
      <c r="J37" s="9">
        <f t="shared" si="42"/>
        <v>3</v>
      </c>
      <c r="K37" s="17">
        <f t="shared" si="43"/>
        <v>2086.9565217391305</v>
      </c>
    </row>
    <row r="38" spans="1:11">
      <c r="A38" s="10">
        <v>44921</v>
      </c>
      <c r="B38" s="8" t="s">
        <v>167</v>
      </c>
      <c r="C38" s="9">
        <f t="shared" si="40"/>
        <v>383.87715930902112</v>
      </c>
      <c r="D38" s="8" t="s">
        <v>14</v>
      </c>
      <c r="E38" s="8">
        <v>521</v>
      </c>
      <c r="F38" s="5">
        <v>521</v>
      </c>
      <c r="G38" s="8" t="s">
        <v>15</v>
      </c>
      <c r="H38" s="17">
        <f t="shared" si="41"/>
        <v>0</v>
      </c>
      <c r="I38" s="8" t="s">
        <v>15</v>
      </c>
      <c r="J38" s="9">
        <f t="shared" si="42"/>
        <v>0</v>
      </c>
      <c r="K38" s="17">
        <f t="shared" si="43"/>
        <v>0</v>
      </c>
    </row>
    <row r="39" spans="1:11">
      <c r="A39" s="10">
        <v>44916</v>
      </c>
      <c r="B39" s="8" t="s">
        <v>239</v>
      </c>
      <c r="C39" s="9">
        <f t="shared" ref="C39" si="44">200000/E39</f>
        <v>500</v>
      </c>
      <c r="D39" s="8" t="s">
        <v>14</v>
      </c>
      <c r="E39" s="8">
        <v>400</v>
      </c>
      <c r="F39" s="5">
        <v>395</v>
      </c>
      <c r="G39" s="8" t="s">
        <v>15</v>
      </c>
      <c r="H39" s="17">
        <f t="shared" ref="H39" si="45">IF(D39="LONG",F39-E39,E39-F39)*C39</f>
        <v>-2500</v>
      </c>
      <c r="I39" s="8" t="s">
        <v>15</v>
      </c>
      <c r="J39" s="9">
        <f t="shared" ref="J39" si="46">IF(D39 = "LONG", F39-E39, E39-F39)</f>
        <v>-5</v>
      </c>
      <c r="K39" s="17">
        <f t="shared" ref="K39" si="47">SUM(H39:I39)</f>
        <v>-2500</v>
      </c>
    </row>
    <row r="40" spans="1:11">
      <c r="A40" s="10">
        <v>44914</v>
      </c>
      <c r="B40" s="8" t="s">
        <v>238</v>
      </c>
      <c r="C40" s="9">
        <f t="shared" ref="C40:C48" si="48">200000/E40</f>
        <v>1294.4983818770227</v>
      </c>
      <c r="D40" s="8" t="s">
        <v>14</v>
      </c>
      <c r="E40" s="8">
        <v>154.5</v>
      </c>
      <c r="F40" s="5">
        <v>156.9</v>
      </c>
      <c r="G40" s="8" t="s">
        <v>15</v>
      </c>
      <c r="H40" s="17">
        <f t="shared" ref="H40:H48" si="49">IF(D40="LONG",F40-E40,E40-F40)*C40</f>
        <v>3106.7961165048619</v>
      </c>
      <c r="I40" s="8" t="s">
        <v>15</v>
      </c>
      <c r="J40" s="9">
        <f t="shared" ref="J40:J48" si="50">IF(D40 = "LONG", F40-E40, E40-F40)</f>
        <v>2.4000000000000057</v>
      </c>
      <c r="K40" s="17">
        <f t="shared" ref="K40:K48" si="51">SUM(H40:I40)</f>
        <v>3106.7961165048619</v>
      </c>
    </row>
    <row r="41" spans="1:11">
      <c r="A41" s="10">
        <v>44910</v>
      </c>
      <c r="B41" s="8" t="s">
        <v>237</v>
      </c>
      <c r="C41" s="9">
        <f t="shared" si="48"/>
        <v>244.20024420024421</v>
      </c>
      <c r="D41" s="8" t="s">
        <v>14</v>
      </c>
      <c r="E41" s="8">
        <v>819</v>
      </c>
      <c r="F41" s="5">
        <v>813</v>
      </c>
      <c r="G41" s="8" t="s">
        <v>15</v>
      </c>
      <c r="H41" s="17">
        <f t="shared" si="49"/>
        <v>-1465.2014652014652</v>
      </c>
      <c r="I41" s="8" t="s">
        <v>15</v>
      </c>
      <c r="J41" s="9">
        <f t="shared" si="50"/>
        <v>-6</v>
      </c>
      <c r="K41" s="17">
        <f t="shared" si="51"/>
        <v>-1465.2014652014652</v>
      </c>
    </row>
    <row r="42" spans="1:11">
      <c r="A42" s="10">
        <v>44907</v>
      </c>
      <c r="B42" s="8" t="s">
        <v>236</v>
      </c>
      <c r="C42" s="9">
        <f t="shared" si="48"/>
        <v>340.71550255536624</v>
      </c>
      <c r="D42" s="8" t="s">
        <v>14</v>
      </c>
      <c r="E42" s="8">
        <v>587</v>
      </c>
      <c r="F42" s="5">
        <v>589</v>
      </c>
      <c r="G42" s="8" t="s">
        <v>15</v>
      </c>
      <c r="H42" s="17">
        <f t="shared" si="49"/>
        <v>681.43100511073249</v>
      </c>
      <c r="I42" s="8" t="s">
        <v>15</v>
      </c>
      <c r="J42" s="9">
        <f t="shared" si="50"/>
        <v>2</v>
      </c>
      <c r="K42" s="17">
        <f t="shared" si="51"/>
        <v>681.43100511073249</v>
      </c>
    </row>
    <row r="43" spans="1:11">
      <c r="A43" s="10">
        <v>44902</v>
      </c>
      <c r="B43" s="8" t="s">
        <v>235</v>
      </c>
      <c r="C43" s="9">
        <f t="shared" si="48"/>
        <v>346.3803255975061</v>
      </c>
      <c r="D43" s="8" t="s">
        <v>14</v>
      </c>
      <c r="E43" s="8">
        <v>577.4</v>
      </c>
      <c r="F43" s="5">
        <v>584</v>
      </c>
      <c r="G43" s="8" t="s">
        <v>15</v>
      </c>
      <c r="H43" s="17">
        <f t="shared" si="49"/>
        <v>2286.1101489435482</v>
      </c>
      <c r="I43" s="8" t="s">
        <v>15</v>
      </c>
      <c r="J43" s="9">
        <f t="shared" si="50"/>
        <v>6.6000000000000227</v>
      </c>
      <c r="K43" s="17">
        <f t="shared" si="51"/>
        <v>2286.1101489435482</v>
      </c>
    </row>
    <row r="44" spans="1:11">
      <c r="A44" s="10">
        <v>44901</v>
      </c>
      <c r="B44" s="8" t="s">
        <v>234</v>
      </c>
      <c r="C44" s="9">
        <f t="shared" si="48"/>
        <v>490.19607843137254</v>
      </c>
      <c r="D44" s="8" t="s">
        <v>14</v>
      </c>
      <c r="E44" s="8">
        <v>408</v>
      </c>
      <c r="F44" s="5">
        <v>402</v>
      </c>
      <c r="G44" s="8" t="s">
        <v>15</v>
      </c>
      <c r="H44" s="17">
        <f t="shared" si="49"/>
        <v>-2941.1764705882351</v>
      </c>
      <c r="I44" s="8" t="s">
        <v>15</v>
      </c>
      <c r="J44" s="9">
        <f t="shared" si="50"/>
        <v>-6</v>
      </c>
      <c r="K44" s="17">
        <f t="shared" si="51"/>
        <v>-2941.1764705882351</v>
      </c>
    </row>
    <row r="45" spans="1:11">
      <c r="A45" s="10">
        <v>44897</v>
      </c>
      <c r="B45" s="8" t="s">
        <v>233</v>
      </c>
      <c r="C45" s="9">
        <f t="shared" si="48"/>
        <v>505.05050505050502</v>
      </c>
      <c r="D45" s="8" t="s">
        <v>14</v>
      </c>
      <c r="E45" s="8">
        <v>396</v>
      </c>
      <c r="F45" s="5">
        <v>402</v>
      </c>
      <c r="G45" s="8" t="s">
        <v>15</v>
      </c>
      <c r="H45" s="17">
        <f t="shared" si="49"/>
        <v>3030.30303030303</v>
      </c>
      <c r="I45" s="8" t="s">
        <v>15</v>
      </c>
      <c r="J45" s="9">
        <f t="shared" si="50"/>
        <v>6</v>
      </c>
      <c r="K45" s="17">
        <f t="shared" si="51"/>
        <v>3030.30303030303</v>
      </c>
    </row>
    <row r="46" spans="1:11">
      <c r="A46" s="10">
        <v>44894</v>
      </c>
      <c r="B46" s="8" t="s">
        <v>232</v>
      </c>
      <c r="C46" s="9">
        <f t="shared" si="48"/>
        <v>977.27827999022713</v>
      </c>
      <c r="D46" s="8" t="s">
        <v>14</v>
      </c>
      <c r="E46" s="8">
        <v>204.65</v>
      </c>
      <c r="F46" s="5">
        <v>202</v>
      </c>
      <c r="G46" s="8" t="s">
        <v>15</v>
      </c>
      <c r="H46" s="17">
        <f t="shared" si="49"/>
        <v>-2589.7874419741074</v>
      </c>
      <c r="I46" s="8" t="s">
        <v>15</v>
      </c>
      <c r="J46" s="9">
        <f t="shared" si="50"/>
        <v>-2.6500000000000057</v>
      </c>
      <c r="K46" s="17">
        <f t="shared" si="51"/>
        <v>-2589.7874419741074</v>
      </c>
    </row>
    <row r="47" spans="1:11">
      <c r="A47" s="10">
        <v>44893</v>
      </c>
      <c r="B47" s="8" t="s">
        <v>231</v>
      </c>
      <c r="C47" s="9">
        <f t="shared" si="48"/>
        <v>883.00220750551875</v>
      </c>
      <c r="D47" s="8" t="s">
        <v>14</v>
      </c>
      <c r="E47" s="8">
        <v>226.5</v>
      </c>
      <c r="F47" s="5">
        <v>229.5</v>
      </c>
      <c r="G47" s="8" t="s">
        <v>15</v>
      </c>
      <c r="H47" s="17">
        <f t="shared" si="49"/>
        <v>2649.0066225165565</v>
      </c>
      <c r="I47" s="8" t="s">
        <v>15</v>
      </c>
      <c r="J47" s="9">
        <f t="shared" si="50"/>
        <v>3</v>
      </c>
      <c r="K47" s="17">
        <f t="shared" si="51"/>
        <v>2649.0066225165565</v>
      </c>
    </row>
    <row r="48" spans="1:11">
      <c r="A48" s="10">
        <v>44883</v>
      </c>
      <c r="B48" s="8" t="s">
        <v>230</v>
      </c>
      <c r="C48" s="9">
        <f t="shared" si="48"/>
        <v>468.38407494145201</v>
      </c>
      <c r="D48" s="8" t="s">
        <v>14</v>
      </c>
      <c r="E48" s="8">
        <v>427</v>
      </c>
      <c r="F48" s="5">
        <v>431</v>
      </c>
      <c r="G48" s="8" t="s">
        <v>15</v>
      </c>
      <c r="H48" s="17">
        <f t="shared" si="49"/>
        <v>1873.5362997658081</v>
      </c>
      <c r="I48" s="8" t="s">
        <v>15</v>
      </c>
      <c r="J48" s="9">
        <f t="shared" si="50"/>
        <v>4</v>
      </c>
      <c r="K48" s="17">
        <f t="shared" si="51"/>
        <v>1873.5362997658081</v>
      </c>
    </row>
    <row r="49" spans="1:11">
      <c r="A49" s="10">
        <v>44883</v>
      </c>
      <c r="B49" s="8" t="s">
        <v>230</v>
      </c>
      <c r="C49" s="9">
        <f t="shared" ref="C49:C54" si="52">200000/E49</f>
        <v>468.38407494145201</v>
      </c>
      <c r="D49" s="8" t="s">
        <v>14</v>
      </c>
      <c r="E49" s="8">
        <v>427</v>
      </c>
      <c r="F49" s="5">
        <v>431</v>
      </c>
      <c r="G49" s="8" t="s">
        <v>15</v>
      </c>
      <c r="H49" s="17">
        <f t="shared" ref="H49:H54" si="53">IF(D49="LONG",F49-E49,E49-F49)*C49</f>
        <v>1873.5362997658081</v>
      </c>
      <c r="I49" s="8" t="s">
        <v>15</v>
      </c>
      <c r="J49" s="9">
        <f t="shared" ref="J49:J54" si="54">IF(D49 = "LONG", F49-E49, E49-F49)</f>
        <v>4</v>
      </c>
      <c r="K49" s="17">
        <f t="shared" ref="K49:K54" si="55">SUM(H49:I49)</f>
        <v>1873.5362997658081</v>
      </c>
    </row>
    <row r="50" spans="1:11">
      <c r="A50" s="10">
        <v>44882</v>
      </c>
      <c r="B50" s="8" t="s">
        <v>229</v>
      </c>
      <c r="C50" s="9">
        <f t="shared" si="52"/>
        <v>1139.6011396011395</v>
      </c>
      <c r="D50" s="8" t="s">
        <v>14</v>
      </c>
      <c r="E50" s="8">
        <v>175.5</v>
      </c>
      <c r="F50" s="5">
        <v>175.5</v>
      </c>
      <c r="G50" s="8" t="s">
        <v>15</v>
      </c>
      <c r="H50" s="17">
        <f t="shared" si="53"/>
        <v>0</v>
      </c>
      <c r="I50" s="8" t="s">
        <v>15</v>
      </c>
      <c r="J50" s="9">
        <f t="shared" si="54"/>
        <v>0</v>
      </c>
      <c r="K50" s="17">
        <f t="shared" si="55"/>
        <v>0</v>
      </c>
    </row>
    <row r="51" spans="1:11">
      <c r="A51" s="10">
        <v>44880</v>
      </c>
      <c r="B51" s="8" t="s">
        <v>228</v>
      </c>
      <c r="C51" s="9">
        <f t="shared" si="52"/>
        <v>220.75055187637969</v>
      </c>
      <c r="D51" s="8" t="s">
        <v>14</v>
      </c>
      <c r="E51" s="8">
        <v>906</v>
      </c>
      <c r="F51" s="5">
        <v>912</v>
      </c>
      <c r="G51" s="8" t="s">
        <v>15</v>
      </c>
      <c r="H51" s="17">
        <f t="shared" si="53"/>
        <v>1324.5033112582782</v>
      </c>
      <c r="I51" s="8" t="s">
        <v>15</v>
      </c>
      <c r="J51" s="9">
        <f t="shared" si="54"/>
        <v>6</v>
      </c>
      <c r="K51" s="17">
        <f t="shared" si="55"/>
        <v>1324.5033112582782</v>
      </c>
    </row>
    <row r="52" spans="1:11">
      <c r="A52" s="10">
        <v>44876</v>
      </c>
      <c r="B52" s="8" t="s">
        <v>227</v>
      </c>
      <c r="C52" s="9">
        <f t="shared" si="52"/>
        <v>521.10474205315268</v>
      </c>
      <c r="D52" s="8" t="s">
        <v>14</v>
      </c>
      <c r="E52" s="8">
        <v>383.8</v>
      </c>
      <c r="F52" s="5">
        <v>388</v>
      </c>
      <c r="G52" s="8" t="s">
        <v>15</v>
      </c>
      <c r="H52" s="17">
        <f t="shared" si="53"/>
        <v>2188.6399166232354</v>
      </c>
      <c r="I52" s="8" t="s">
        <v>15</v>
      </c>
      <c r="J52" s="9">
        <f t="shared" si="54"/>
        <v>4.1999999999999886</v>
      </c>
      <c r="K52" s="17">
        <f t="shared" si="55"/>
        <v>2188.6399166232354</v>
      </c>
    </row>
    <row r="53" spans="1:11">
      <c r="A53" s="10">
        <v>44872</v>
      </c>
      <c r="B53" s="8" t="s">
        <v>226</v>
      </c>
      <c r="C53" s="9">
        <f t="shared" si="52"/>
        <v>625</v>
      </c>
      <c r="D53" s="8" t="s">
        <v>14</v>
      </c>
      <c r="E53" s="8">
        <v>320</v>
      </c>
      <c r="F53" s="5">
        <v>316</v>
      </c>
      <c r="G53" s="8" t="s">
        <v>15</v>
      </c>
      <c r="H53" s="17">
        <f t="shared" si="53"/>
        <v>-2500</v>
      </c>
      <c r="I53" s="8" t="s">
        <v>15</v>
      </c>
      <c r="J53" s="9">
        <f t="shared" si="54"/>
        <v>-4</v>
      </c>
      <c r="K53" s="17">
        <f t="shared" si="55"/>
        <v>-2500</v>
      </c>
    </row>
    <row r="54" spans="1:11">
      <c r="A54" s="10">
        <v>44872</v>
      </c>
      <c r="B54" s="8" t="s">
        <v>225</v>
      </c>
      <c r="C54" s="9">
        <f t="shared" si="52"/>
        <v>514.13881748071981</v>
      </c>
      <c r="D54" s="8" t="s">
        <v>14</v>
      </c>
      <c r="E54" s="8">
        <v>389</v>
      </c>
      <c r="F54" s="5">
        <v>394</v>
      </c>
      <c r="G54" s="8" t="s">
        <v>15</v>
      </c>
      <c r="H54" s="17">
        <f t="shared" si="53"/>
        <v>2570.694087403599</v>
      </c>
      <c r="I54" s="8" t="s">
        <v>15</v>
      </c>
      <c r="J54" s="9">
        <f t="shared" si="54"/>
        <v>5</v>
      </c>
      <c r="K54" s="17">
        <f t="shared" si="55"/>
        <v>2570.694087403599</v>
      </c>
    </row>
    <row r="55" spans="1:11">
      <c r="A55" s="10">
        <v>44869</v>
      </c>
      <c r="B55" s="42" t="s">
        <v>224</v>
      </c>
      <c r="C55" s="9">
        <f t="shared" ref="C55" si="56">200000/E55</f>
        <v>246.06299212598427</v>
      </c>
      <c r="D55" s="8" t="s">
        <v>20</v>
      </c>
      <c r="E55" s="8">
        <v>812.8</v>
      </c>
      <c r="F55" s="5">
        <v>808.55</v>
      </c>
      <c r="G55" s="8" t="s">
        <v>15</v>
      </c>
      <c r="H55" s="17">
        <f t="shared" ref="H55" si="57">IF(D55="LONG",F55-E55,E55-F55)*C55</f>
        <v>1045.7677165354332</v>
      </c>
      <c r="I55" s="8" t="s">
        <v>15</v>
      </c>
      <c r="J55" s="9">
        <f t="shared" ref="J55" si="58">IF(D55 = "LONG", F55-E55, E55-F55)</f>
        <v>4.25</v>
      </c>
      <c r="K55" s="17">
        <f t="shared" ref="K55" si="59">SUM(H55:I55)</f>
        <v>1045.7677165354332</v>
      </c>
    </row>
    <row r="56" spans="1:11">
      <c r="A56" s="10">
        <v>44865</v>
      </c>
      <c r="B56" s="8" t="s">
        <v>186</v>
      </c>
      <c r="C56" s="9">
        <f t="shared" ref="C56:C63" si="60">200000/E56</f>
        <v>275.67195037904895</v>
      </c>
      <c r="D56" s="8" t="s">
        <v>14</v>
      </c>
      <c r="E56" s="8">
        <v>725.5</v>
      </c>
      <c r="F56" s="5">
        <v>731</v>
      </c>
      <c r="G56" s="8" t="s">
        <v>15</v>
      </c>
      <c r="H56" s="17">
        <f t="shared" ref="H56:H63" si="61">IF(D56="LONG",F56-E56,E56-F56)*C56</f>
        <v>1516.1957270847693</v>
      </c>
      <c r="I56" s="8" t="s">
        <v>15</v>
      </c>
      <c r="J56" s="9">
        <f t="shared" ref="J56:J63" si="62">IF(D56 = "LONG", F56-E56, E56-F56)</f>
        <v>5.5</v>
      </c>
      <c r="K56" s="17">
        <f t="shared" ref="K56:K63" si="63">SUM(H56:I56)</f>
        <v>1516.1957270847693</v>
      </c>
    </row>
    <row r="57" spans="1:11">
      <c r="A57" s="10">
        <v>44862</v>
      </c>
      <c r="B57" s="8" t="s">
        <v>223</v>
      </c>
      <c r="C57" s="9">
        <f t="shared" si="60"/>
        <v>621.11801242236027</v>
      </c>
      <c r="D57" s="8" t="s">
        <v>14</v>
      </c>
      <c r="E57" s="8">
        <v>322</v>
      </c>
      <c r="F57" s="5">
        <v>325.5</v>
      </c>
      <c r="G57" s="8" t="s">
        <v>15</v>
      </c>
      <c r="H57" s="17">
        <f t="shared" si="61"/>
        <v>2173.913043478261</v>
      </c>
      <c r="I57" s="8" t="s">
        <v>15</v>
      </c>
      <c r="J57" s="9">
        <f t="shared" si="62"/>
        <v>3.5</v>
      </c>
      <c r="K57" s="17">
        <f t="shared" si="63"/>
        <v>2173.913043478261</v>
      </c>
    </row>
    <row r="58" spans="1:11">
      <c r="A58" s="10">
        <v>44859</v>
      </c>
      <c r="B58" s="8" t="s">
        <v>222</v>
      </c>
      <c r="C58" s="9">
        <f t="shared" si="60"/>
        <v>231.21387283236993</v>
      </c>
      <c r="D58" s="8" t="s">
        <v>14</v>
      </c>
      <c r="E58" s="8">
        <v>865</v>
      </c>
      <c r="F58" s="5">
        <v>873</v>
      </c>
      <c r="G58" s="8" t="s">
        <v>15</v>
      </c>
      <c r="H58" s="17">
        <f t="shared" si="61"/>
        <v>1849.7109826589594</v>
      </c>
      <c r="I58" s="8" t="s">
        <v>15</v>
      </c>
      <c r="J58" s="9">
        <f t="shared" si="62"/>
        <v>8</v>
      </c>
      <c r="K58" s="17">
        <f t="shared" si="63"/>
        <v>1849.7109826589594</v>
      </c>
    </row>
    <row r="59" spans="1:11">
      <c r="A59" s="10">
        <v>44855</v>
      </c>
      <c r="B59" s="41" t="s">
        <v>221</v>
      </c>
      <c r="C59" s="9">
        <f t="shared" si="60"/>
        <v>1265.8227848101267</v>
      </c>
      <c r="D59" s="8" t="s">
        <v>14</v>
      </c>
      <c r="E59" s="8">
        <v>158</v>
      </c>
      <c r="F59" s="5">
        <v>160</v>
      </c>
      <c r="G59" s="8" t="s">
        <v>15</v>
      </c>
      <c r="H59" s="17">
        <f t="shared" si="61"/>
        <v>2531.6455696202534</v>
      </c>
      <c r="I59" s="8" t="s">
        <v>15</v>
      </c>
      <c r="J59" s="9">
        <f t="shared" si="62"/>
        <v>2</v>
      </c>
      <c r="K59" s="17">
        <f t="shared" si="63"/>
        <v>2531.6455696202534</v>
      </c>
    </row>
    <row r="60" spans="1:11">
      <c r="A60" s="10">
        <v>44855</v>
      </c>
      <c r="B60" s="41" t="s">
        <v>220</v>
      </c>
      <c r="C60" s="9">
        <f t="shared" si="60"/>
        <v>228.31050228310502</v>
      </c>
      <c r="D60" s="8" t="s">
        <v>14</v>
      </c>
      <c r="E60" s="8">
        <v>876</v>
      </c>
      <c r="F60" s="5">
        <v>885</v>
      </c>
      <c r="G60" s="8" t="s">
        <v>15</v>
      </c>
      <c r="H60" s="17">
        <f t="shared" si="61"/>
        <v>2054.794520547945</v>
      </c>
      <c r="I60" s="8" t="s">
        <v>15</v>
      </c>
      <c r="J60" s="9">
        <f t="shared" si="62"/>
        <v>9</v>
      </c>
      <c r="K60" s="17">
        <f t="shared" si="63"/>
        <v>2054.794520547945</v>
      </c>
    </row>
    <row r="61" spans="1:11">
      <c r="A61" s="10">
        <v>44854</v>
      </c>
      <c r="B61" s="42" t="s">
        <v>219</v>
      </c>
      <c r="C61" s="9">
        <f t="shared" si="60"/>
        <v>888.88888888888891</v>
      </c>
      <c r="D61" s="8" t="s">
        <v>14</v>
      </c>
      <c r="E61" s="8">
        <v>225</v>
      </c>
      <c r="F61" s="5">
        <v>228</v>
      </c>
      <c r="G61" s="8" t="s">
        <v>15</v>
      </c>
      <c r="H61" s="17">
        <f t="shared" si="61"/>
        <v>2666.666666666667</v>
      </c>
      <c r="I61" s="8" t="s">
        <v>15</v>
      </c>
      <c r="J61" s="9">
        <f t="shared" si="62"/>
        <v>3</v>
      </c>
      <c r="K61" s="17">
        <f t="shared" si="63"/>
        <v>2666.666666666667</v>
      </c>
    </row>
    <row r="62" spans="1:11">
      <c r="A62" s="10">
        <v>44853</v>
      </c>
      <c r="B62" s="8" t="s">
        <v>218</v>
      </c>
      <c r="C62" s="9">
        <f t="shared" si="60"/>
        <v>1619.4331983805669</v>
      </c>
      <c r="D62" s="8" t="s">
        <v>14</v>
      </c>
      <c r="E62" s="8">
        <v>123.5</v>
      </c>
      <c r="F62" s="5">
        <v>122.65</v>
      </c>
      <c r="G62" s="8" t="s">
        <v>15</v>
      </c>
      <c r="H62" s="17">
        <f t="shared" si="61"/>
        <v>-1376.5182186234726</v>
      </c>
      <c r="I62" s="8" t="s">
        <v>15</v>
      </c>
      <c r="J62" s="9">
        <f t="shared" si="62"/>
        <v>-0.84999999999999432</v>
      </c>
      <c r="K62" s="17">
        <f t="shared" si="63"/>
        <v>-1376.5182186234726</v>
      </c>
    </row>
    <row r="63" spans="1:11">
      <c r="A63" s="10">
        <v>44851</v>
      </c>
      <c r="B63" s="8" t="s">
        <v>198</v>
      </c>
      <c r="C63" s="9">
        <f t="shared" si="60"/>
        <v>467.28971962616822</v>
      </c>
      <c r="D63" s="8" t="s">
        <v>14</v>
      </c>
      <c r="E63" s="8">
        <v>428</v>
      </c>
      <c r="F63" s="5">
        <v>428</v>
      </c>
      <c r="G63" s="8" t="s">
        <v>15</v>
      </c>
      <c r="H63" s="17">
        <f t="shared" si="61"/>
        <v>0</v>
      </c>
      <c r="I63" s="8" t="s">
        <v>15</v>
      </c>
      <c r="J63" s="9">
        <f t="shared" si="62"/>
        <v>0</v>
      </c>
      <c r="K63" s="17">
        <f t="shared" si="63"/>
        <v>0</v>
      </c>
    </row>
    <row r="64" spans="1:11">
      <c r="A64" s="10">
        <v>44847</v>
      </c>
      <c r="B64" s="42" t="s">
        <v>217</v>
      </c>
      <c r="C64" s="9">
        <f t="shared" ref="C64:C65" si="64">200000/E64</f>
        <v>256.73940949935815</v>
      </c>
      <c r="D64" s="8" t="s">
        <v>20</v>
      </c>
      <c r="E64" s="8">
        <v>779</v>
      </c>
      <c r="F64" s="5">
        <v>785</v>
      </c>
      <c r="G64" s="8" t="s">
        <v>15</v>
      </c>
      <c r="H64" s="17">
        <f t="shared" ref="H64:H65" si="65">IF(D64="LONG",F64-E64,E64-F64)*C64</f>
        <v>-1540.436456996149</v>
      </c>
      <c r="I64" s="8" t="s">
        <v>15</v>
      </c>
      <c r="J64" s="9">
        <f t="shared" ref="J64:J65" si="66">IF(D64 = "LONG", F64-E64, E64-F64)</f>
        <v>-6</v>
      </c>
      <c r="K64" s="17">
        <f t="shared" ref="K64:K65" si="67">SUM(H64:I64)</f>
        <v>-1540.436456996149</v>
      </c>
    </row>
    <row r="65" spans="1:11">
      <c r="A65" s="10">
        <v>44846</v>
      </c>
      <c r="B65" s="8" t="s">
        <v>216</v>
      </c>
      <c r="C65" s="9">
        <f t="shared" si="64"/>
        <v>873.36244541484712</v>
      </c>
      <c r="D65" s="8" t="s">
        <v>14</v>
      </c>
      <c r="E65" s="8">
        <v>229</v>
      </c>
      <c r="F65" s="5">
        <v>234</v>
      </c>
      <c r="G65" s="8" t="s">
        <v>15</v>
      </c>
      <c r="H65" s="17">
        <f t="shared" si="65"/>
        <v>4366.8122270742351</v>
      </c>
      <c r="I65" s="8" t="s">
        <v>15</v>
      </c>
      <c r="J65" s="9">
        <f t="shared" si="66"/>
        <v>5</v>
      </c>
      <c r="K65" s="17">
        <f t="shared" si="67"/>
        <v>4366.8122270742351</v>
      </c>
    </row>
    <row r="66" spans="1:11">
      <c r="A66" s="10">
        <v>44845</v>
      </c>
      <c r="B66" s="8" t="s">
        <v>215</v>
      </c>
      <c r="C66" s="9">
        <f t="shared" ref="C66:C71" si="68">200000/E66</f>
        <v>753.29566854990583</v>
      </c>
      <c r="D66" s="8" t="s">
        <v>20</v>
      </c>
      <c r="E66" s="8">
        <v>265.5</v>
      </c>
      <c r="F66" s="5">
        <v>262.55</v>
      </c>
      <c r="G66" s="8" t="s">
        <v>15</v>
      </c>
      <c r="H66" s="17">
        <f t="shared" ref="H66:H71" si="69">IF(D66="LONG",F66-E66,E66-F66)*C66</f>
        <v>2222.2222222222135</v>
      </c>
      <c r="I66" s="8" t="s">
        <v>15</v>
      </c>
      <c r="J66" s="9">
        <f t="shared" ref="J66:J71" si="70">IF(D66 = "LONG", F66-E66, E66-F66)</f>
        <v>2.9499999999999886</v>
      </c>
      <c r="K66" s="17">
        <f t="shared" ref="K66:K71" si="71">SUM(H66:I66)</f>
        <v>2222.2222222222135</v>
      </c>
    </row>
    <row r="67" spans="1:11">
      <c r="A67" s="10">
        <v>44840</v>
      </c>
      <c r="B67" s="8" t="s">
        <v>214</v>
      </c>
      <c r="C67" s="9">
        <f t="shared" si="68"/>
        <v>253.16455696202533</v>
      </c>
      <c r="D67" s="8" t="s">
        <v>14</v>
      </c>
      <c r="E67" s="8">
        <v>790</v>
      </c>
      <c r="F67" s="5">
        <v>790</v>
      </c>
      <c r="G67" s="8" t="s">
        <v>15</v>
      </c>
      <c r="H67" s="17">
        <f t="shared" si="69"/>
        <v>0</v>
      </c>
      <c r="I67" s="8" t="s">
        <v>15</v>
      </c>
      <c r="J67" s="9">
        <f t="shared" si="70"/>
        <v>0</v>
      </c>
      <c r="K67" s="17">
        <f t="shared" si="71"/>
        <v>0</v>
      </c>
    </row>
    <row r="68" spans="1:11">
      <c r="A68" s="10">
        <v>44838</v>
      </c>
      <c r="B68" s="8" t="s">
        <v>195</v>
      </c>
      <c r="C68" s="9">
        <f t="shared" si="68"/>
        <v>2590.6735751295337</v>
      </c>
      <c r="D68" s="8" t="s">
        <v>14</v>
      </c>
      <c r="E68" s="8">
        <v>77.2</v>
      </c>
      <c r="F68" s="5">
        <v>78</v>
      </c>
      <c r="G68" s="8" t="s">
        <v>15</v>
      </c>
      <c r="H68" s="17">
        <f t="shared" si="69"/>
        <v>2072.5388601036198</v>
      </c>
      <c r="I68" s="8" t="s">
        <v>15</v>
      </c>
      <c r="J68" s="9">
        <f t="shared" si="70"/>
        <v>0.79999999999999716</v>
      </c>
      <c r="K68" s="17">
        <f t="shared" si="71"/>
        <v>2072.5388601036198</v>
      </c>
    </row>
    <row r="69" spans="1:11">
      <c r="A69" s="10">
        <v>44834</v>
      </c>
      <c r="B69" s="8" t="s">
        <v>213</v>
      </c>
      <c r="C69" s="9">
        <f t="shared" si="68"/>
        <v>325.73289902280129</v>
      </c>
      <c r="D69" s="8" t="s">
        <v>14</v>
      </c>
      <c r="E69" s="8">
        <v>614</v>
      </c>
      <c r="F69" s="5">
        <v>608</v>
      </c>
      <c r="G69" s="8" t="s">
        <v>15</v>
      </c>
      <c r="H69" s="17">
        <f t="shared" si="69"/>
        <v>-1954.3973941368076</v>
      </c>
      <c r="I69" s="8" t="s">
        <v>15</v>
      </c>
      <c r="J69" s="9">
        <f t="shared" si="70"/>
        <v>-6</v>
      </c>
      <c r="K69" s="17">
        <f t="shared" si="71"/>
        <v>-1954.3973941368076</v>
      </c>
    </row>
    <row r="70" spans="1:11">
      <c r="A70" s="10">
        <v>44831</v>
      </c>
      <c r="B70" s="8" t="s">
        <v>212</v>
      </c>
      <c r="C70" s="9">
        <f t="shared" si="68"/>
        <v>947.8672985781991</v>
      </c>
      <c r="D70" s="8" t="s">
        <v>14</v>
      </c>
      <c r="E70" s="8">
        <v>211</v>
      </c>
      <c r="F70" s="5">
        <v>211</v>
      </c>
      <c r="G70" s="8" t="s">
        <v>15</v>
      </c>
      <c r="H70" s="17">
        <f t="shared" si="69"/>
        <v>0</v>
      </c>
      <c r="I70" s="8" t="s">
        <v>15</v>
      </c>
      <c r="J70" s="9">
        <f t="shared" si="70"/>
        <v>0</v>
      </c>
      <c r="K70" s="17">
        <f t="shared" si="71"/>
        <v>0</v>
      </c>
    </row>
    <row r="71" spans="1:11">
      <c r="A71" s="10">
        <v>44830</v>
      </c>
      <c r="B71" s="8" t="s">
        <v>211</v>
      </c>
      <c r="C71" s="9">
        <f t="shared" si="68"/>
        <v>207.68431983385256</v>
      </c>
      <c r="D71" s="8" t="s">
        <v>20</v>
      </c>
      <c r="E71" s="8">
        <v>963</v>
      </c>
      <c r="F71" s="5">
        <v>958</v>
      </c>
      <c r="G71" s="8" t="s">
        <v>15</v>
      </c>
      <c r="H71" s="17">
        <f t="shared" si="69"/>
        <v>1038.4215991692627</v>
      </c>
      <c r="I71" s="8" t="s">
        <v>15</v>
      </c>
      <c r="J71" s="9">
        <f t="shared" si="70"/>
        <v>5</v>
      </c>
      <c r="K71" s="17">
        <f t="shared" si="71"/>
        <v>1038.4215991692627</v>
      </c>
    </row>
    <row r="72" spans="1:11">
      <c r="A72" s="10">
        <v>44827</v>
      </c>
      <c r="B72" s="8" t="s">
        <v>210</v>
      </c>
      <c r="C72" s="9">
        <f t="shared" ref="C72:C75" si="72">200000/E72</f>
        <v>667.77963272120201</v>
      </c>
      <c r="D72" s="8" t="s">
        <v>14</v>
      </c>
      <c r="E72" s="8">
        <v>299.5</v>
      </c>
      <c r="F72" s="5">
        <v>295</v>
      </c>
      <c r="G72" s="8" t="s">
        <v>15</v>
      </c>
      <c r="H72" s="17">
        <f t="shared" ref="H72:H75" si="73">IF(D72="LONG",F72-E72,E72-F72)*C72</f>
        <v>-3005.0083472454089</v>
      </c>
      <c r="I72" s="8" t="s">
        <v>15</v>
      </c>
      <c r="J72" s="9">
        <f t="shared" ref="J72:J75" si="74">IF(D72 = "LONG", F72-E72, E72-F72)</f>
        <v>-4.5</v>
      </c>
      <c r="K72" s="14">
        <f t="shared" ref="K72:K75" si="75">SUM(H72:I72)</f>
        <v>-3005.0083472454089</v>
      </c>
    </row>
    <row r="73" spans="1:11">
      <c r="A73" s="10">
        <v>44826</v>
      </c>
      <c r="B73" s="8" t="s">
        <v>184</v>
      </c>
      <c r="C73" s="9">
        <f t="shared" si="72"/>
        <v>530.50397877984085</v>
      </c>
      <c r="D73" s="8" t="s">
        <v>14</v>
      </c>
      <c r="E73" s="8">
        <v>377</v>
      </c>
      <c r="F73" s="5">
        <v>379.55</v>
      </c>
      <c r="G73" s="8" t="s">
        <v>15</v>
      </c>
      <c r="H73" s="17">
        <f t="shared" si="73"/>
        <v>1352.7851458886003</v>
      </c>
      <c r="I73" s="8" t="s">
        <v>15</v>
      </c>
      <c r="J73" s="9">
        <f t="shared" si="74"/>
        <v>2.5500000000000114</v>
      </c>
      <c r="K73" s="17">
        <f t="shared" si="75"/>
        <v>1352.7851458886003</v>
      </c>
    </row>
    <row r="74" spans="1:11">
      <c r="A74" s="10">
        <v>44825</v>
      </c>
      <c r="B74" s="8" t="s">
        <v>209</v>
      </c>
      <c r="C74" s="9">
        <f t="shared" si="72"/>
        <v>586.51026392961876</v>
      </c>
      <c r="D74" s="8" t="s">
        <v>14</v>
      </c>
      <c r="E74" s="8">
        <v>341</v>
      </c>
      <c r="F74" s="5">
        <v>346</v>
      </c>
      <c r="G74" s="8" t="s">
        <v>15</v>
      </c>
      <c r="H74" s="17">
        <f t="shared" si="73"/>
        <v>2932.5513196480938</v>
      </c>
      <c r="I74" s="8" t="s">
        <v>15</v>
      </c>
      <c r="J74" s="9">
        <f t="shared" si="74"/>
        <v>5</v>
      </c>
      <c r="K74" s="17">
        <f t="shared" si="75"/>
        <v>2932.5513196480938</v>
      </c>
    </row>
    <row r="75" spans="1:11">
      <c r="A75" s="10">
        <v>44823</v>
      </c>
      <c r="B75" s="8" t="s">
        <v>208</v>
      </c>
      <c r="C75" s="9">
        <f t="shared" si="72"/>
        <v>1094.6907498631638</v>
      </c>
      <c r="D75" s="8" t="s">
        <v>14</v>
      </c>
      <c r="E75" s="8">
        <v>182.7</v>
      </c>
      <c r="F75" s="5">
        <v>185</v>
      </c>
      <c r="G75" s="8" t="s">
        <v>15</v>
      </c>
      <c r="H75" s="17">
        <f t="shared" si="73"/>
        <v>2517.7887246852893</v>
      </c>
      <c r="I75" s="8" t="s">
        <v>15</v>
      </c>
      <c r="J75" s="9">
        <f t="shared" si="74"/>
        <v>2.3000000000000114</v>
      </c>
      <c r="K75" s="17">
        <f t="shared" si="75"/>
        <v>2517.7887246852893</v>
      </c>
    </row>
    <row r="76" spans="1:11">
      <c r="A76" s="10">
        <v>44820</v>
      </c>
      <c r="B76" s="8" t="s">
        <v>207</v>
      </c>
      <c r="C76" s="9">
        <f t="shared" ref="C76:C85" si="76">200000/E76</f>
        <v>615.38461538461536</v>
      </c>
      <c r="D76" s="8" t="s">
        <v>14</v>
      </c>
      <c r="E76" s="8">
        <v>325</v>
      </c>
      <c r="F76" s="5">
        <v>330</v>
      </c>
      <c r="G76" s="8" t="s">
        <v>15</v>
      </c>
      <c r="H76" s="17">
        <f t="shared" ref="H76:H85" si="77">IF(D76="LONG",F76-E76,E76-F76)*C76</f>
        <v>3076.9230769230767</v>
      </c>
      <c r="I76" s="8" t="s">
        <v>15</v>
      </c>
      <c r="J76" s="9">
        <f t="shared" ref="J76:J85" si="78">IF(D76 = "LONG", F76-E76, E76-F76)</f>
        <v>5</v>
      </c>
      <c r="K76" s="17">
        <f t="shared" ref="K76:K85" si="79">SUM(H76:I76)</f>
        <v>3076.9230769230767</v>
      </c>
    </row>
    <row r="77" spans="1:11">
      <c r="A77" s="10">
        <v>44819</v>
      </c>
      <c r="B77" s="8" t="s">
        <v>206</v>
      </c>
      <c r="C77" s="9">
        <f t="shared" si="76"/>
        <v>577.20057720057719</v>
      </c>
      <c r="D77" s="8" t="s">
        <v>14</v>
      </c>
      <c r="E77" s="8">
        <v>346.5</v>
      </c>
      <c r="F77" s="5">
        <v>350</v>
      </c>
      <c r="G77" s="8" t="s">
        <v>15</v>
      </c>
      <c r="H77" s="17">
        <f t="shared" si="77"/>
        <v>2020.2020202020201</v>
      </c>
      <c r="I77" s="8" t="s">
        <v>15</v>
      </c>
      <c r="J77" s="9">
        <f t="shared" si="78"/>
        <v>3.5</v>
      </c>
      <c r="K77" s="17">
        <f t="shared" si="79"/>
        <v>2020.2020202020201</v>
      </c>
    </row>
    <row r="78" spans="1:11">
      <c r="A78" s="10">
        <v>44817</v>
      </c>
      <c r="B78" s="8" t="s">
        <v>205</v>
      </c>
      <c r="C78" s="9">
        <f t="shared" si="76"/>
        <v>442.96788482834995</v>
      </c>
      <c r="D78" s="8" t="s">
        <v>14</v>
      </c>
      <c r="E78" s="8">
        <v>451.5</v>
      </c>
      <c r="F78" s="5">
        <v>456.5</v>
      </c>
      <c r="G78" s="8" t="s">
        <v>15</v>
      </c>
      <c r="H78" s="17">
        <f t="shared" si="77"/>
        <v>2214.83942414175</v>
      </c>
      <c r="I78" s="8" t="s">
        <v>15</v>
      </c>
      <c r="J78" s="9">
        <f t="shared" si="78"/>
        <v>5</v>
      </c>
      <c r="K78" s="17">
        <f t="shared" si="79"/>
        <v>2214.83942414175</v>
      </c>
    </row>
    <row r="79" spans="1:11">
      <c r="A79" s="10">
        <v>44817</v>
      </c>
      <c r="B79" s="8" t="s">
        <v>204</v>
      </c>
      <c r="C79" s="9">
        <f t="shared" si="76"/>
        <v>811.3590263691683</v>
      </c>
      <c r="D79" s="8" t="s">
        <v>14</v>
      </c>
      <c r="E79" s="8">
        <v>246.5</v>
      </c>
      <c r="F79" s="5">
        <v>242</v>
      </c>
      <c r="G79" s="8" t="s">
        <v>15</v>
      </c>
      <c r="H79" s="17">
        <f t="shared" si="77"/>
        <v>-3651.1156186612575</v>
      </c>
      <c r="I79" s="8" t="s">
        <v>15</v>
      </c>
      <c r="J79" s="9">
        <f t="shared" si="78"/>
        <v>-4.5</v>
      </c>
      <c r="K79" s="14">
        <f t="shared" si="79"/>
        <v>-3651.1156186612575</v>
      </c>
    </row>
    <row r="80" spans="1:11">
      <c r="A80" s="10">
        <v>44813</v>
      </c>
      <c r="B80" s="8" t="s">
        <v>186</v>
      </c>
      <c r="C80" s="9">
        <f t="shared" si="76"/>
        <v>266.13439787092483</v>
      </c>
      <c r="D80" s="8" t="s">
        <v>14</v>
      </c>
      <c r="E80" s="8">
        <v>751.5</v>
      </c>
      <c r="F80" s="5">
        <v>756.5</v>
      </c>
      <c r="G80" s="8" t="s">
        <v>15</v>
      </c>
      <c r="H80" s="17">
        <f t="shared" si="77"/>
        <v>1330.6719893546242</v>
      </c>
      <c r="I80" s="8" t="s">
        <v>15</v>
      </c>
      <c r="J80" s="9">
        <f t="shared" si="78"/>
        <v>5</v>
      </c>
      <c r="K80" s="17">
        <f t="shared" si="79"/>
        <v>1330.6719893546242</v>
      </c>
    </row>
    <row r="81" spans="1:11">
      <c r="A81" s="10">
        <v>44812</v>
      </c>
      <c r="B81" s="8" t="s">
        <v>203</v>
      </c>
      <c r="C81" s="9">
        <f t="shared" si="76"/>
        <v>684.93150684931504</v>
      </c>
      <c r="D81" s="8" t="s">
        <v>14</v>
      </c>
      <c r="E81" s="8">
        <v>292</v>
      </c>
      <c r="F81" s="5">
        <v>295</v>
      </c>
      <c r="G81" s="8" t="s">
        <v>15</v>
      </c>
      <c r="H81" s="17">
        <f t="shared" si="77"/>
        <v>2054.794520547945</v>
      </c>
      <c r="I81" s="8" t="s">
        <v>15</v>
      </c>
      <c r="J81" s="9">
        <f t="shared" si="78"/>
        <v>3</v>
      </c>
      <c r="K81" s="17">
        <f t="shared" si="79"/>
        <v>2054.794520547945</v>
      </c>
    </row>
    <row r="82" spans="1:11">
      <c r="A82" s="10">
        <v>44811</v>
      </c>
      <c r="B82" s="8" t="s">
        <v>202</v>
      </c>
      <c r="C82" s="9">
        <f t="shared" si="76"/>
        <v>62.61740763932373</v>
      </c>
      <c r="D82" s="8" t="s">
        <v>14</v>
      </c>
      <c r="E82" s="8">
        <v>3194</v>
      </c>
      <c r="F82" s="5">
        <v>3210</v>
      </c>
      <c r="G82" s="8" t="s">
        <v>15</v>
      </c>
      <c r="H82" s="17">
        <f t="shared" si="77"/>
        <v>1001.8785222291797</v>
      </c>
      <c r="I82" s="8" t="s">
        <v>15</v>
      </c>
      <c r="J82" s="9">
        <f t="shared" si="78"/>
        <v>16</v>
      </c>
      <c r="K82" s="17">
        <f t="shared" si="79"/>
        <v>1001.8785222291797</v>
      </c>
    </row>
    <row r="83" spans="1:11">
      <c r="A83" s="10">
        <v>44811</v>
      </c>
      <c r="B83" s="8" t="s">
        <v>201</v>
      </c>
      <c r="C83" s="9">
        <f t="shared" si="76"/>
        <v>884.95575221238937</v>
      </c>
      <c r="D83" s="8" t="s">
        <v>14</v>
      </c>
      <c r="E83" s="8">
        <v>226</v>
      </c>
      <c r="F83" s="5">
        <v>222</v>
      </c>
      <c r="G83" s="8" t="s">
        <v>15</v>
      </c>
      <c r="H83" s="17">
        <f t="shared" si="77"/>
        <v>-3539.8230088495575</v>
      </c>
      <c r="I83" s="8" t="s">
        <v>15</v>
      </c>
      <c r="J83" s="9">
        <f t="shared" si="78"/>
        <v>-4</v>
      </c>
      <c r="K83" s="14">
        <f t="shared" si="79"/>
        <v>-3539.8230088495575</v>
      </c>
    </row>
    <row r="84" spans="1:11">
      <c r="A84" s="10">
        <v>44810</v>
      </c>
      <c r="B84" s="8" t="s">
        <v>200</v>
      </c>
      <c r="C84" s="9">
        <f t="shared" si="76"/>
        <v>821.35523613963039</v>
      </c>
      <c r="D84" s="8" t="s">
        <v>14</v>
      </c>
      <c r="E84" s="8">
        <v>243.5</v>
      </c>
      <c r="F84" s="5">
        <v>246.5</v>
      </c>
      <c r="G84" s="8" t="s">
        <v>15</v>
      </c>
      <c r="H84" s="17">
        <f t="shared" si="77"/>
        <v>2464.0657084188911</v>
      </c>
      <c r="I84" s="8" t="s">
        <v>15</v>
      </c>
      <c r="J84" s="9">
        <f t="shared" si="78"/>
        <v>3</v>
      </c>
      <c r="K84" s="17">
        <f t="shared" si="79"/>
        <v>2464.0657084188911</v>
      </c>
    </row>
    <row r="85" spans="1:11">
      <c r="A85" s="10">
        <v>44809</v>
      </c>
      <c r="B85" s="42" t="s">
        <v>199</v>
      </c>
      <c r="C85" s="9">
        <f t="shared" si="76"/>
        <v>378.78787878787881</v>
      </c>
      <c r="D85" s="8" t="s">
        <v>14</v>
      </c>
      <c r="E85" s="8">
        <v>528</v>
      </c>
      <c r="F85" s="5">
        <v>533</v>
      </c>
      <c r="G85" s="8" t="s">
        <v>15</v>
      </c>
      <c r="H85" s="17">
        <f t="shared" si="77"/>
        <v>1893.939393939394</v>
      </c>
      <c r="I85" s="8" t="s">
        <v>15</v>
      </c>
      <c r="J85" s="9">
        <f t="shared" si="78"/>
        <v>5</v>
      </c>
      <c r="K85" s="17">
        <f t="shared" si="79"/>
        <v>1893.939393939394</v>
      </c>
    </row>
    <row r="86" spans="1:11">
      <c r="A86" s="10">
        <v>44806</v>
      </c>
      <c r="B86" s="8" t="s">
        <v>198</v>
      </c>
      <c r="C86" s="9">
        <f t="shared" ref="C86:C89" si="80">200000/E86</f>
        <v>568.18181818181813</v>
      </c>
      <c r="D86" s="8" t="s">
        <v>14</v>
      </c>
      <c r="E86" s="8">
        <v>352</v>
      </c>
      <c r="F86" s="5">
        <v>347</v>
      </c>
      <c r="G86" s="8" t="s">
        <v>15</v>
      </c>
      <c r="H86" s="17">
        <f t="shared" ref="H86:H89" si="81">IF(D86="LONG",F86-E86,E86-F86)*C86</f>
        <v>-2840.9090909090905</v>
      </c>
      <c r="I86" s="8" t="s">
        <v>15</v>
      </c>
      <c r="J86" s="9">
        <f t="shared" ref="J86:J89" si="82">IF(D86 = "LONG", F86-E86, E86-F86)</f>
        <v>-5</v>
      </c>
      <c r="K86" s="14">
        <f t="shared" ref="K86:K89" si="83">SUM(H86:I86)</f>
        <v>-2840.9090909090905</v>
      </c>
    </row>
    <row r="87" spans="1:11">
      <c r="A87" s="10">
        <v>44805</v>
      </c>
      <c r="B87" s="8" t="s">
        <v>165</v>
      </c>
      <c r="C87" s="9">
        <f t="shared" si="80"/>
        <v>249.06600249066003</v>
      </c>
      <c r="D87" s="8" t="s">
        <v>14</v>
      </c>
      <c r="E87" s="8">
        <v>803</v>
      </c>
      <c r="F87" s="5">
        <v>790</v>
      </c>
      <c r="G87" s="8" t="s">
        <v>15</v>
      </c>
      <c r="H87" s="17">
        <f t="shared" si="81"/>
        <v>-3237.8580323785804</v>
      </c>
      <c r="I87" s="8" t="s">
        <v>15</v>
      </c>
      <c r="J87" s="9">
        <f t="shared" si="82"/>
        <v>-13</v>
      </c>
      <c r="K87" s="14">
        <f t="shared" si="83"/>
        <v>-3237.8580323785804</v>
      </c>
    </row>
    <row r="88" spans="1:11">
      <c r="A88" s="10">
        <v>44803</v>
      </c>
      <c r="B88" s="8" t="s">
        <v>182</v>
      </c>
      <c r="C88" s="9">
        <f t="shared" si="80"/>
        <v>305.81039755351679</v>
      </c>
      <c r="D88" s="8" t="s">
        <v>14</v>
      </c>
      <c r="E88" s="8">
        <v>654</v>
      </c>
      <c r="F88" s="5">
        <v>660</v>
      </c>
      <c r="G88" s="8" t="s">
        <v>15</v>
      </c>
      <c r="H88" s="17">
        <f t="shared" si="81"/>
        <v>1834.8623853211006</v>
      </c>
      <c r="I88" s="8" t="s">
        <v>15</v>
      </c>
      <c r="J88" s="9">
        <f t="shared" si="82"/>
        <v>6</v>
      </c>
      <c r="K88" s="17">
        <f t="shared" si="83"/>
        <v>1834.8623853211006</v>
      </c>
    </row>
    <row r="89" spans="1:11">
      <c r="A89" s="10">
        <v>44802</v>
      </c>
      <c r="B89" s="8" t="s">
        <v>197</v>
      </c>
      <c r="C89" s="9">
        <f t="shared" si="80"/>
        <v>1089.9182561307903</v>
      </c>
      <c r="D89" s="8" t="s">
        <v>14</v>
      </c>
      <c r="E89" s="8">
        <v>183.5</v>
      </c>
      <c r="F89" s="5">
        <v>180</v>
      </c>
      <c r="G89" s="8" t="s">
        <v>15</v>
      </c>
      <c r="H89" s="17">
        <f t="shared" si="81"/>
        <v>-3814.7138964577662</v>
      </c>
      <c r="I89" s="8" t="s">
        <v>15</v>
      </c>
      <c r="J89" s="9">
        <f t="shared" si="82"/>
        <v>-3.5</v>
      </c>
      <c r="K89" s="14">
        <f t="shared" si="83"/>
        <v>-3814.7138964577662</v>
      </c>
    </row>
    <row r="90" spans="1:11">
      <c r="A90" s="10">
        <v>44799</v>
      </c>
      <c r="B90" s="8" t="s">
        <v>196</v>
      </c>
      <c r="C90" s="9">
        <f t="shared" ref="C90:C95" si="84">200000/E90</f>
        <v>94.206311822892133</v>
      </c>
      <c r="D90" s="8" t="s">
        <v>14</v>
      </c>
      <c r="E90" s="8">
        <v>2123</v>
      </c>
      <c r="F90" s="5">
        <v>2150</v>
      </c>
      <c r="G90" s="8" t="s">
        <v>15</v>
      </c>
      <c r="H90" s="17">
        <f t="shared" ref="H90:H95" si="85">IF(D90="LONG",F90-E90,E90-F90)*C90</f>
        <v>2543.5704192180874</v>
      </c>
      <c r="I90" s="8" t="s">
        <v>15</v>
      </c>
      <c r="J90" s="9">
        <f t="shared" ref="J90:J95" si="86">IF(D90 = "LONG", F90-E90, E90-F90)</f>
        <v>27</v>
      </c>
      <c r="K90" s="17">
        <f t="shared" ref="K90:K95" si="87">SUM(H90:I90)</f>
        <v>2543.5704192180874</v>
      </c>
    </row>
    <row r="91" spans="1:11">
      <c r="A91" s="10">
        <v>44797</v>
      </c>
      <c r="B91" s="8" t="s">
        <v>195</v>
      </c>
      <c r="C91" s="9">
        <f t="shared" si="84"/>
        <v>2424.242424242424</v>
      </c>
      <c r="D91" s="8" t="s">
        <v>14</v>
      </c>
      <c r="E91" s="8">
        <v>82.5</v>
      </c>
      <c r="F91" s="5">
        <v>84</v>
      </c>
      <c r="G91" s="8" t="s">
        <v>15</v>
      </c>
      <c r="H91" s="17">
        <f t="shared" si="85"/>
        <v>3636.363636363636</v>
      </c>
      <c r="I91" s="8" t="s">
        <v>15</v>
      </c>
      <c r="J91" s="9">
        <f t="shared" si="86"/>
        <v>1.5</v>
      </c>
      <c r="K91" s="17">
        <f t="shared" si="87"/>
        <v>3636.363636363636</v>
      </c>
    </row>
    <row r="92" spans="1:11">
      <c r="A92" s="10">
        <v>44797</v>
      </c>
      <c r="B92" s="8" t="s">
        <v>194</v>
      </c>
      <c r="C92" s="9">
        <f t="shared" si="84"/>
        <v>500</v>
      </c>
      <c r="D92" s="8" t="s">
        <v>14</v>
      </c>
      <c r="E92" s="8">
        <v>400</v>
      </c>
      <c r="F92" s="5">
        <v>400</v>
      </c>
      <c r="G92" s="8" t="s">
        <v>15</v>
      </c>
      <c r="H92" s="17">
        <f t="shared" si="85"/>
        <v>0</v>
      </c>
      <c r="I92" s="8" t="s">
        <v>15</v>
      </c>
      <c r="J92" s="9">
        <f t="shared" si="86"/>
        <v>0</v>
      </c>
      <c r="K92" s="17">
        <f t="shared" si="87"/>
        <v>0</v>
      </c>
    </row>
    <row r="93" spans="1:11">
      <c r="A93" s="10">
        <v>44796</v>
      </c>
      <c r="B93" s="8" t="s">
        <v>193</v>
      </c>
      <c r="C93" s="9">
        <f t="shared" si="84"/>
        <v>273.03754266211604</v>
      </c>
      <c r="D93" s="8" t="s">
        <v>14</v>
      </c>
      <c r="E93" s="8">
        <v>732.5</v>
      </c>
      <c r="F93" s="5">
        <v>739.5</v>
      </c>
      <c r="G93" s="8" t="s">
        <v>15</v>
      </c>
      <c r="H93" s="17">
        <f t="shared" si="85"/>
        <v>1911.2627986348123</v>
      </c>
      <c r="I93" s="8" t="s">
        <v>15</v>
      </c>
      <c r="J93" s="9">
        <f t="shared" si="86"/>
        <v>7</v>
      </c>
      <c r="K93" s="17">
        <f t="shared" si="87"/>
        <v>1911.2627986348123</v>
      </c>
    </row>
    <row r="94" spans="1:11">
      <c r="A94" s="10">
        <v>44795</v>
      </c>
      <c r="B94" s="8" t="s">
        <v>192</v>
      </c>
      <c r="C94" s="9">
        <f t="shared" si="84"/>
        <v>333.33333333333331</v>
      </c>
      <c r="D94" s="8" t="s">
        <v>14</v>
      </c>
      <c r="E94" s="8">
        <v>600</v>
      </c>
      <c r="F94" s="5">
        <v>607</v>
      </c>
      <c r="G94" s="8" t="s">
        <v>15</v>
      </c>
      <c r="H94" s="17">
        <f t="shared" si="85"/>
        <v>2333.333333333333</v>
      </c>
      <c r="I94" s="8" t="s">
        <v>15</v>
      </c>
      <c r="J94" s="9">
        <f t="shared" si="86"/>
        <v>7</v>
      </c>
      <c r="K94" s="17">
        <f t="shared" si="87"/>
        <v>2333.333333333333</v>
      </c>
    </row>
    <row r="95" spans="1:11">
      <c r="A95" s="10">
        <v>44791</v>
      </c>
      <c r="B95" s="8" t="s">
        <v>191</v>
      </c>
      <c r="C95" s="9">
        <f t="shared" si="84"/>
        <v>140.8450704225352</v>
      </c>
      <c r="D95" s="8" t="s">
        <v>14</v>
      </c>
      <c r="E95" s="8">
        <v>1420</v>
      </c>
      <c r="F95" s="5">
        <v>1435</v>
      </c>
      <c r="G95" s="8" t="s">
        <v>15</v>
      </c>
      <c r="H95" s="17">
        <f t="shared" si="85"/>
        <v>2112.676056338028</v>
      </c>
      <c r="I95" s="8" t="s">
        <v>15</v>
      </c>
      <c r="J95" s="9">
        <f t="shared" si="86"/>
        <v>15</v>
      </c>
      <c r="K95" s="17">
        <f t="shared" si="87"/>
        <v>2112.676056338028</v>
      </c>
    </row>
    <row r="96" spans="1:11">
      <c r="A96" s="10">
        <v>44790</v>
      </c>
      <c r="B96" s="8" t="s">
        <v>190</v>
      </c>
      <c r="C96" s="9">
        <f t="shared" ref="C96:C99" si="88">200000/E96</f>
        <v>143.36917562724014</v>
      </c>
      <c r="D96" s="8" t="s">
        <v>14</v>
      </c>
      <c r="E96" s="8">
        <v>1395</v>
      </c>
      <c r="F96" s="5">
        <v>1410</v>
      </c>
      <c r="G96" s="8" t="s">
        <v>15</v>
      </c>
      <c r="H96" s="17">
        <f t="shared" ref="H96:H99" si="89">IF(D96="LONG",F96-E96,E96-F96)*C96</f>
        <v>2150.5376344086021</v>
      </c>
      <c r="I96" s="8" t="s">
        <v>15</v>
      </c>
      <c r="J96" s="9">
        <f t="shared" ref="J96:J99" si="90">IF(D96 = "LONG", F96-E96, E96-F96)</f>
        <v>15</v>
      </c>
      <c r="K96" s="17">
        <f t="shared" ref="K96:K99" si="91">SUM(H96:I96)</f>
        <v>2150.5376344086021</v>
      </c>
    </row>
    <row r="97" spans="1:11">
      <c r="A97" s="10">
        <v>44789</v>
      </c>
      <c r="B97" s="8" t="s">
        <v>189</v>
      </c>
      <c r="C97" s="9">
        <f t="shared" si="88"/>
        <v>701.75438596491233</v>
      </c>
      <c r="D97" s="8" t="s">
        <v>14</v>
      </c>
      <c r="E97" s="8">
        <v>285</v>
      </c>
      <c r="F97" s="5">
        <v>290</v>
      </c>
      <c r="G97" s="8" t="s">
        <v>15</v>
      </c>
      <c r="H97" s="17">
        <f t="shared" si="89"/>
        <v>3508.7719298245615</v>
      </c>
      <c r="I97" s="8" t="s">
        <v>15</v>
      </c>
      <c r="J97" s="9">
        <f t="shared" si="90"/>
        <v>5</v>
      </c>
      <c r="K97" s="17">
        <f t="shared" si="91"/>
        <v>3508.7719298245615</v>
      </c>
    </row>
    <row r="98" spans="1:11">
      <c r="A98" s="10">
        <v>44785</v>
      </c>
      <c r="B98" s="8" t="s">
        <v>188</v>
      </c>
      <c r="C98" s="9">
        <f t="shared" si="88"/>
        <v>168.63406408094434</v>
      </c>
      <c r="D98" s="8" t="s">
        <v>14</v>
      </c>
      <c r="E98" s="8">
        <v>1186</v>
      </c>
      <c r="F98" s="5">
        <v>1197</v>
      </c>
      <c r="G98" s="8" t="s">
        <v>15</v>
      </c>
      <c r="H98" s="17">
        <f t="shared" si="89"/>
        <v>1854.9747048903878</v>
      </c>
      <c r="I98" s="8" t="s">
        <v>15</v>
      </c>
      <c r="J98" s="9">
        <f t="shared" si="90"/>
        <v>11</v>
      </c>
      <c r="K98" s="17">
        <f t="shared" si="91"/>
        <v>1854.9747048903878</v>
      </c>
    </row>
    <row r="99" spans="1:11">
      <c r="A99" s="10">
        <v>44784</v>
      </c>
      <c r="B99" s="42" t="s">
        <v>187</v>
      </c>
      <c r="C99" s="9">
        <f t="shared" si="88"/>
        <v>253.48542458808618</v>
      </c>
      <c r="D99" s="8" t="s">
        <v>14</v>
      </c>
      <c r="E99" s="8">
        <v>789</v>
      </c>
      <c r="F99" s="5">
        <v>781</v>
      </c>
      <c r="G99" s="8" t="s">
        <v>15</v>
      </c>
      <c r="H99" s="17">
        <f t="shared" si="89"/>
        <v>-2027.8833967046894</v>
      </c>
      <c r="I99" s="8" t="s">
        <v>15</v>
      </c>
      <c r="J99" s="9">
        <f t="shared" si="90"/>
        <v>-8</v>
      </c>
      <c r="K99" s="14">
        <f t="shared" si="91"/>
        <v>-2027.8833967046894</v>
      </c>
    </row>
    <row r="100" spans="1:11">
      <c r="A100" s="10">
        <v>44778</v>
      </c>
      <c r="B100" s="8" t="s">
        <v>186</v>
      </c>
      <c r="C100" s="9">
        <f t="shared" ref="C100:C109" si="92">200000/E100</f>
        <v>267.20106880427522</v>
      </c>
      <c r="D100" s="8" t="s">
        <v>14</v>
      </c>
      <c r="E100" s="8">
        <v>748.5</v>
      </c>
      <c r="F100" s="5">
        <v>744</v>
      </c>
      <c r="G100" s="8" t="s">
        <v>15</v>
      </c>
      <c r="H100" s="17">
        <f t="shared" ref="H100:H109" si="93">IF(D100="LONG",F100-E100,E100-F100)*C100</f>
        <v>-1202.4048096192384</v>
      </c>
      <c r="I100" s="8" t="s">
        <v>15</v>
      </c>
      <c r="J100" s="9">
        <f t="shared" ref="J100:J109" si="94">IF(D100 = "LONG", F100-E100, E100-F100)</f>
        <v>-4.5</v>
      </c>
      <c r="K100" s="14">
        <f t="shared" ref="K100:K109" si="95">SUM(H100:I100)</f>
        <v>-1202.4048096192384</v>
      </c>
    </row>
    <row r="101" spans="1:11">
      <c r="A101" s="10">
        <v>44776</v>
      </c>
      <c r="B101" s="8" t="s">
        <v>185</v>
      </c>
      <c r="C101" s="9">
        <f t="shared" si="92"/>
        <v>860.21505376344089</v>
      </c>
      <c r="D101" s="8" t="s">
        <v>14</v>
      </c>
      <c r="E101" s="8">
        <v>232.5</v>
      </c>
      <c r="F101" s="5">
        <v>236</v>
      </c>
      <c r="G101" s="8" t="s">
        <v>15</v>
      </c>
      <c r="H101" s="17">
        <f t="shared" si="93"/>
        <v>3010.7526881720432</v>
      </c>
      <c r="I101" s="8" t="s">
        <v>15</v>
      </c>
      <c r="J101" s="9">
        <f t="shared" si="94"/>
        <v>3.5</v>
      </c>
      <c r="K101" s="17">
        <f t="shared" si="95"/>
        <v>3010.7526881720432</v>
      </c>
    </row>
    <row r="102" spans="1:11">
      <c r="A102" s="10">
        <v>44776</v>
      </c>
      <c r="B102" s="8" t="s">
        <v>184</v>
      </c>
      <c r="C102" s="9">
        <f t="shared" si="92"/>
        <v>733.94495412844037</v>
      </c>
      <c r="D102" s="8" t="s">
        <v>14</v>
      </c>
      <c r="E102" s="8">
        <v>272.5</v>
      </c>
      <c r="F102" s="5">
        <v>276</v>
      </c>
      <c r="G102" s="8" t="s">
        <v>15</v>
      </c>
      <c r="H102" s="17">
        <f t="shared" si="93"/>
        <v>2568.8073394495414</v>
      </c>
      <c r="I102" s="8" t="s">
        <v>15</v>
      </c>
      <c r="J102" s="9">
        <f t="shared" si="94"/>
        <v>3.5</v>
      </c>
      <c r="K102" s="16">
        <f t="shared" si="95"/>
        <v>2568.8073394495414</v>
      </c>
    </row>
    <row r="103" spans="1:11">
      <c r="A103" s="10">
        <v>44774</v>
      </c>
      <c r="B103" s="8" t="s">
        <v>183</v>
      </c>
      <c r="C103" s="9">
        <f t="shared" si="92"/>
        <v>254.77707006369425</v>
      </c>
      <c r="D103" s="8" t="s">
        <v>14</v>
      </c>
      <c r="E103" s="8">
        <v>785</v>
      </c>
      <c r="F103" s="5">
        <v>790</v>
      </c>
      <c r="G103" s="8" t="s">
        <v>15</v>
      </c>
      <c r="H103" s="17">
        <f t="shared" si="93"/>
        <v>1273.8853503184712</v>
      </c>
      <c r="I103" s="8" t="s">
        <v>15</v>
      </c>
      <c r="J103" s="9">
        <f t="shared" si="94"/>
        <v>5</v>
      </c>
      <c r="K103" s="16">
        <f t="shared" si="95"/>
        <v>1273.8853503184712</v>
      </c>
    </row>
    <row r="104" spans="1:11">
      <c r="A104" s="10">
        <v>44771</v>
      </c>
      <c r="B104" s="8" t="s">
        <v>182</v>
      </c>
      <c r="C104" s="9">
        <f t="shared" si="92"/>
        <v>279.32960893854749</v>
      </c>
      <c r="D104" s="8" t="s">
        <v>14</v>
      </c>
      <c r="E104" s="8">
        <v>716</v>
      </c>
      <c r="F104" s="5">
        <v>730</v>
      </c>
      <c r="G104" s="8" t="s">
        <v>15</v>
      </c>
      <c r="H104" s="17">
        <f t="shared" si="93"/>
        <v>3910.6145251396647</v>
      </c>
      <c r="I104" s="8" t="s">
        <v>15</v>
      </c>
      <c r="J104" s="9">
        <f t="shared" si="94"/>
        <v>14</v>
      </c>
      <c r="K104" s="16">
        <f t="shared" si="95"/>
        <v>3910.6145251396647</v>
      </c>
    </row>
    <row r="105" spans="1:11">
      <c r="A105" s="10">
        <v>44771</v>
      </c>
      <c r="B105" s="8" t="s">
        <v>181</v>
      </c>
      <c r="C105" s="9">
        <f t="shared" si="92"/>
        <v>275.29249827942186</v>
      </c>
      <c r="D105" s="8" t="s">
        <v>14</v>
      </c>
      <c r="E105" s="8">
        <v>726.5</v>
      </c>
      <c r="F105" s="5">
        <v>722</v>
      </c>
      <c r="G105" s="8" t="s">
        <v>15</v>
      </c>
      <c r="H105" s="17">
        <f t="shared" si="93"/>
        <v>-1238.8162422573985</v>
      </c>
      <c r="I105" s="8" t="s">
        <v>15</v>
      </c>
      <c r="J105" s="9">
        <f t="shared" si="94"/>
        <v>-4.5</v>
      </c>
      <c r="K105" s="15">
        <f t="shared" si="95"/>
        <v>-1238.8162422573985</v>
      </c>
    </row>
    <row r="106" spans="1:11">
      <c r="A106" s="10">
        <v>44767</v>
      </c>
      <c r="B106" s="8" t="s">
        <v>180</v>
      </c>
      <c r="C106" s="9">
        <f t="shared" si="92"/>
        <v>233.78141437755698</v>
      </c>
      <c r="D106" s="8" t="s">
        <v>14</v>
      </c>
      <c r="E106" s="8">
        <v>855.5</v>
      </c>
      <c r="F106" s="5">
        <v>861.5</v>
      </c>
      <c r="G106" s="8" t="s">
        <v>15</v>
      </c>
      <c r="H106" s="17">
        <f t="shared" si="93"/>
        <v>1402.6884862653419</v>
      </c>
      <c r="I106" s="8" t="s">
        <v>15</v>
      </c>
      <c r="J106" s="9">
        <f t="shared" si="94"/>
        <v>6</v>
      </c>
      <c r="K106" s="16">
        <f t="shared" si="95"/>
        <v>1402.6884862653419</v>
      </c>
    </row>
    <row r="107" spans="1:11">
      <c r="A107" s="10">
        <v>44762</v>
      </c>
      <c r="B107" s="8" t="s">
        <v>179</v>
      </c>
      <c r="C107" s="9">
        <f t="shared" si="92"/>
        <v>428.26552462526769</v>
      </c>
      <c r="D107" s="8" t="s">
        <v>14</v>
      </c>
      <c r="E107" s="8">
        <v>467</v>
      </c>
      <c r="F107" s="5">
        <v>460</v>
      </c>
      <c r="G107" s="8" t="s">
        <v>15</v>
      </c>
      <c r="H107" s="17">
        <f t="shared" si="93"/>
        <v>-2997.858672376874</v>
      </c>
      <c r="I107" s="8" t="s">
        <v>15</v>
      </c>
      <c r="J107" s="9">
        <f t="shared" si="94"/>
        <v>-7</v>
      </c>
      <c r="K107" s="15">
        <f t="shared" si="95"/>
        <v>-2997.858672376874</v>
      </c>
    </row>
    <row r="108" spans="1:11">
      <c r="A108" s="10">
        <v>44761</v>
      </c>
      <c r="B108" s="8" t="s">
        <v>178</v>
      </c>
      <c r="C108" s="9">
        <f t="shared" si="92"/>
        <v>389.10505836575874</v>
      </c>
      <c r="D108" s="8" t="s">
        <v>14</v>
      </c>
      <c r="E108" s="8">
        <v>514</v>
      </c>
      <c r="F108" s="5">
        <v>520</v>
      </c>
      <c r="G108" s="8" t="s">
        <v>15</v>
      </c>
      <c r="H108" s="17">
        <f t="shared" si="93"/>
        <v>2334.6303501945522</v>
      </c>
      <c r="I108" s="8" t="s">
        <v>15</v>
      </c>
      <c r="J108" s="9">
        <f t="shared" si="94"/>
        <v>6</v>
      </c>
      <c r="K108" s="16">
        <f t="shared" si="95"/>
        <v>2334.6303501945522</v>
      </c>
    </row>
    <row r="109" spans="1:11">
      <c r="A109" s="10">
        <v>44760</v>
      </c>
      <c r="B109" s="8" t="s">
        <v>177</v>
      </c>
      <c r="C109" s="9">
        <f t="shared" si="92"/>
        <v>392.92730844793715</v>
      </c>
      <c r="D109" s="8" t="s">
        <v>14</v>
      </c>
      <c r="E109" s="8">
        <v>509</v>
      </c>
      <c r="F109" s="5">
        <v>512</v>
      </c>
      <c r="G109" s="8" t="s">
        <v>15</v>
      </c>
      <c r="H109" s="17">
        <f t="shared" si="93"/>
        <v>1178.7819253438115</v>
      </c>
      <c r="I109" s="8" t="s">
        <v>15</v>
      </c>
      <c r="J109" s="9">
        <f t="shared" si="94"/>
        <v>3</v>
      </c>
      <c r="K109" s="16">
        <f t="shared" si="95"/>
        <v>1178.7819253438115</v>
      </c>
    </row>
    <row r="110" spans="1:11">
      <c r="A110" s="10">
        <v>44753</v>
      </c>
      <c r="B110" s="8" t="s">
        <v>176</v>
      </c>
      <c r="C110" s="9">
        <f t="shared" ref="C110:C112" si="96">200000/E110</f>
        <v>606.06060606060601</v>
      </c>
      <c r="D110" s="8" t="s">
        <v>20</v>
      </c>
      <c r="E110" s="8">
        <v>330</v>
      </c>
      <c r="F110" s="5">
        <v>335</v>
      </c>
      <c r="G110" s="8" t="s">
        <v>15</v>
      </c>
      <c r="H110" s="17">
        <f t="shared" ref="H110:H112" si="97">IF(D110="LONG",F110-E110,E110-F110)*C110</f>
        <v>-3030.30303030303</v>
      </c>
      <c r="I110" s="8" t="s">
        <v>15</v>
      </c>
      <c r="J110" s="9">
        <f t="shared" ref="J110:J112" si="98">IF(D110 = "LONG", F110-E110, E110-F110)</f>
        <v>-5</v>
      </c>
      <c r="K110" s="15">
        <f t="shared" ref="K110:K112" si="99">SUM(H110:I110)</f>
        <v>-3030.30303030303</v>
      </c>
    </row>
    <row r="111" spans="1:11">
      <c r="A111" s="10">
        <v>44750</v>
      </c>
      <c r="B111" s="8" t="s">
        <v>175</v>
      </c>
      <c r="C111" s="9">
        <f t="shared" si="96"/>
        <v>291.12081513828241</v>
      </c>
      <c r="D111" s="8" t="s">
        <v>14</v>
      </c>
      <c r="E111" s="8">
        <v>687</v>
      </c>
      <c r="F111" s="5">
        <v>677</v>
      </c>
      <c r="G111" s="8" t="s">
        <v>15</v>
      </c>
      <c r="H111" s="17">
        <f t="shared" si="97"/>
        <v>-2911.2081513828243</v>
      </c>
      <c r="I111" s="8" t="s">
        <v>15</v>
      </c>
      <c r="J111" s="9">
        <f t="shared" si="98"/>
        <v>-10</v>
      </c>
      <c r="K111" s="15">
        <f t="shared" si="99"/>
        <v>-2911.2081513828243</v>
      </c>
    </row>
    <row r="112" spans="1:11">
      <c r="A112" s="10">
        <v>44750</v>
      </c>
      <c r="B112" s="8" t="s">
        <v>160</v>
      </c>
      <c r="C112" s="9">
        <f t="shared" si="96"/>
        <v>454.54545454545456</v>
      </c>
      <c r="D112" s="8" t="s">
        <v>14</v>
      </c>
      <c r="E112" s="8">
        <v>440</v>
      </c>
      <c r="F112" s="5">
        <v>434</v>
      </c>
      <c r="G112" s="8" t="s">
        <v>15</v>
      </c>
      <c r="H112" s="17">
        <f t="shared" si="97"/>
        <v>-2727.2727272727275</v>
      </c>
      <c r="I112" s="8" t="s">
        <v>15</v>
      </c>
      <c r="J112" s="9">
        <f t="shared" si="98"/>
        <v>-6</v>
      </c>
      <c r="K112" s="15">
        <f t="shared" si="99"/>
        <v>-2727.2727272727275</v>
      </c>
    </row>
    <row r="113" spans="1:11">
      <c r="A113" s="10">
        <v>44749</v>
      </c>
      <c r="B113" s="8" t="s">
        <v>174</v>
      </c>
      <c r="C113" s="9">
        <f t="shared" ref="C113:C121" si="100">200000/E113</f>
        <v>413.22314049586777</v>
      </c>
      <c r="D113" s="8" t="s">
        <v>14</v>
      </c>
      <c r="E113" s="8">
        <v>484</v>
      </c>
      <c r="F113" s="5">
        <v>489</v>
      </c>
      <c r="G113" s="8" t="s">
        <v>15</v>
      </c>
      <c r="H113" s="17">
        <f t="shared" ref="H113:H121" si="101">IF(D113="LONG",F113-E113,E113-F113)*C113</f>
        <v>2066.1157024793388</v>
      </c>
      <c r="I113" s="8" t="s">
        <v>15</v>
      </c>
      <c r="J113" s="9">
        <f t="shared" ref="J113:J121" si="102">IF(D113 = "LONG", F113-E113, E113-F113)</f>
        <v>5</v>
      </c>
      <c r="K113" s="16">
        <f t="shared" ref="K113:K121" si="103">SUM(H113:I113)</f>
        <v>2066.1157024793388</v>
      </c>
    </row>
    <row r="114" spans="1:11">
      <c r="A114" s="10">
        <v>44748</v>
      </c>
      <c r="B114" s="8" t="s">
        <v>158</v>
      </c>
      <c r="C114" s="9">
        <f t="shared" si="100"/>
        <v>451.46726862302484</v>
      </c>
      <c r="D114" s="8" t="s">
        <v>14</v>
      </c>
      <c r="E114" s="8">
        <v>443</v>
      </c>
      <c r="F114" s="5">
        <v>448</v>
      </c>
      <c r="G114" s="8" t="s">
        <v>15</v>
      </c>
      <c r="H114" s="17">
        <f t="shared" si="101"/>
        <v>2257.3363431151242</v>
      </c>
      <c r="I114" s="8" t="s">
        <v>15</v>
      </c>
      <c r="J114" s="9">
        <f t="shared" si="102"/>
        <v>5</v>
      </c>
      <c r="K114" s="16">
        <f t="shared" si="103"/>
        <v>2257.3363431151242</v>
      </c>
    </row>
    <row r="115" spans="1:11">
      <c r="A115" s="10">
        <v>44748</v>
      </c>
      <c r="B115" s="8" t="s">
        <v>173</v>
      </c>
      <c r="C115" s="9">
        <f t="shared" si="100"/>
        <v>358.42293906810033</v>
      </c>
      <c r="D115" s="8" t="s">
        <v>20</v>
      </c>
      <c r="E115" s="8">
        <v>558</v>
      </c>
      <c r="F115" s="5">
        <v>566</v>
      </c>
      <c r="G115" s="8" t="s">
        <v>15</v>
      </c>
      <c r="H115" s="17">
        <f t="shared" si="101"/>
        <v>-2867.3835125448027</v>
      </c>
      <c r="I115" s="8" t="s">
        <v>15</v>
      </c>
      <c r="J115" s="9">
        <f t="shared" si="102"/>
        <v>-8</v>
      </c>
      <c r="K115" s="15">
        <f t="shared" si="103"/>
        <v>-2867.3835125448027</v>
      </c>
    </row>
    <row r="116" spans="1:11">
      <c r="A116" s="10">
        <v>44747</v>
      </c>
      <c r="B116" s="8" t="s">
        <v>172</v>
      </c>
      <c r="C116" s="9">
        <f t="shared" si="100"/>
        <v>540.54054054054052</v>
      </c>
      <c r="D116" s="8" t="s">
        <v>14</v>
      </c>
      <c r="E116" s="8">
        <v>370</v>
      </c>
      <c r="F116" s="5">
        <v>365</v>
      </c>
      <c r="G116" s="8" t="s">
        <v>15</v>
      </c>
      <c r="H116" s="17">
        <f t="shared" si="101"/>
        <v>-2702.7027027027025</v>
      </c>
      <c r="I116" s="8" t="s">
        <v>15</v>
      </c>
      <c r="J116" s="9">
        <f t="shared" si="102"/>
        <v>-5</v>
      </c>
      <c r="K116" s="15">
        <f t="shared" si="103"/>
        <v>-2702.7027027027025</v>
      </c>
    </row>
    <row r="117" spans="1:11">
      <c r="A117" s="10">
        <v>44746</v>
      </c>
      <c r="B117" s="8" t="s">
        <v>171</v>
      </c>
      <c r="C117" s="9">
        <f t="shared" si="100"/>
        <v>363.63636363636363</v>
      </c>
      <c r="D117" s="8" t="s">
        <v>20</v>
      </c>
      <c r="E117" s="8">
        <v>550</v>
      </c>
      <c r="F117" s="5">
        <v>545.29999999999995</v>
      </c>
      <c r="G117" s="8" t="s">
        <v>15</v>
      </c>
      <c r="H117" s="17">
        <f t="shared" si="101"/>
        <v>1709.0909090909256</v>
      </c>
      <c r="I117" s="8" t="s">
        <v>15</v>
      </c>
      <c r="J117" s="9">
        <f t="shared" si="102"/>
        <v>4.7000000000000455</v>
      </c>
      <c r="K117" s="16">
        <f t="shared" si="103"/>
        <v>1709.0909090909256</v>
      </c>
    </row>
    <row r="118" spans="1:11">
      <c r="A118" s="10">
        <v>44743</v>
      </c>
      <c r="B118" s="8" t="s">
        <v>167</v>
      </c>
      <c r="C118" s="9">
        <f t="shared" si="100"/>
        <v>387.59689922480618</v>
      </c>
      <c r="D118" s="8" t="s">
        <v>14</v>
      </c>
      <c r="E118" s="8">
        <v>516</v>
      </c>
      <c r="F118" s="5">
        <v>521</v>
      </c>
      <c r="G118" s="8" t="s">
        <v>15</v>
      </c>
      <c r="H118" s="17">
        <f t="shared" si="101"/>
        <v>1937.984496124031</v>
      </c>
      <c r="I118" s="8" t="s">
        <v>15</v>
      </c>
      <c r="J118" s="9">
        <f t="shared" si="102"/>
        <v>5</v>
      </c>
      <c r="K118" s="16">
        <f t="shared" si="103"/>
        <v>1937.984496124031</v>
      </c>
    </row>
    <row r="119" spans="1:11">
      <c r="A119" s="10">
        <v>44742</v>
      </c>
      <c r="B119" s="8" t="s">
        <v>170</v>
      </c>
      <c r="C119" s="9">
        <f t="shared" si="100"/>
        <v>456.62100456621005</v>
      </c>
      <c r="D119" s="8" t="s">
        <v>14</v>
      </c>
      <c r="E119" s="8">
        <v>438</v>
      </c>
      <c r="F119" s="5">
        <v>432</v>
      </c>
      <c r="G119" s="8" t="s">
        <v>15</v>
      </c>
      <c r="H119" s="17">
        <f t="shared" si="101"/>
        <v>-2739.7260273972602</v>
      </c>
      <c r="I119" s="8" t="s">
        <v>15</v>
      </c>
      <c r="J119" s="9">
        <f t="shared" si="102"/>
        <v>-6</v>
      </c>
      <c r="K119" s="15">
        <f t="shared" si="103"/>
        <v>-2739.7260273972602</v>
      </c>
    </row>
    <row r="120" spans="1:11">
      <c r="A120" s="10">
        <v>44741</v>
      </c>
      <c r="B120" s="8" t="s">
        <v>169</v>
      </c>
      <c r="C120" s="9">
        <f t="shared" si="100"/>
        <v>569.80056980056975</v>
      </c>
      <c r="D120" s="8" t="s">
        <v>14</v>
      </c>
      <c r="E120" s="8">
        <v>351</v>
      </c>
      <c r="F120" s="5">
        <v>355</v>
      </c>
      <c r="G120" s="8" t="s">
        <v>15</v>
      </c>
      <c r="H120" s="17">
        <f t="shared" si="101"/>
        <v>2279.202279202279</v>
      </c>
      <c r="I120" s="8" t="s">
        <v>15</v>
      </c>
      <c r="J120" s="9">
        <f t="shared" si="102"/>
        <v>4</v>
      </c>
      <c r="K120" s="16">
        <f t="shared" si="103"/>
        <v>2279.202279202279</v>
      </c>
    </row>
    <row r="121" spans="1:11">
      <c r="A121" s="10">
        <v>44740</v>
      </c>
      <c r="B121" s="8" t="s">
        <v>157</v>
      </c>
      <c r="C121" s="9">
        <f t="shared" si="100"/>
        <v>340.71550255536624</v>
      </c>
      <c r="D121" s="8" t="s">
        <v>20</v>
      </c>
      <c r="E121" s="8">
        <v>587</v>
      </c>
      <c r="F121" s="5">
        <v>582.04999999999995</v>
      </c>
      <c r="G121" s="8" t="s">
        <v>15</v>
      </c>
      <c r="H121" s="17">
        <f t="shared" si="101"/>
        <v>1686.5417376490784</v>
      </c>
      <c r="I121" s="8" t="s">
        <v>15</v>
      </c>
      <c r="J121" s="9">
        <f t="shared" si="102"/>
        <v>4.9500000000000455</v>
      </c>
      <c r="K121" s="16">
        <f t="shared" si="103"/>
        <v>1686.5417376490784</v>
      </c>
    </row>
    <row r="122" spans="1:11">
      <c r="A122" s="10">
        <v>44739</v>
      </c>
      <c r="B122" s="8" t="s">
        <v>168</v>
      </c>
      <c r="C122" s="9">
        <f t="shared" ref="C122:C138" si="104">200000/E122</f>
        <v>471.69811320754718</v>
      </c>
      <c r="D122" s="8" t="s">
        <v>14</v>
      </c>
      <c r="E122" s="8">
        <v>424</v>
      </c>
      <c r="F122" s="5">
        <v>428</v>
      </c>
      <c r="G122" s="8" t="s">
        <v>15</v>
      </c>
      <c r="H122" s="17">
        <f t="shared" ref="H122:H138" si="105">IF(D122="LONG",F122-E122,E122-F122)*C122</f>
        <v>1886.7924528301887</v>
      </c>
      <c r="I122" s="8" t="s">
        <v>15</v>
      </c>
      <c r="J122" s="9">
        <f t="shared" ref="J122:J138" si="106">IF(D122 = "LONG", F122-E122, E122-F122)</f>
        <v>4</v>
      </c>
      <c r="K122" s="16">
        <f t="shared" ref="K122:K138" si="107">SUM(H122:I122)</f>
        <v>1886.7924528301887</v>
      </c>
    </row>
    <row r="123" spans="1:11">
      <c r="A123" s="10">
        <v>44732</v>
      </c>
      <c r="B123" s="8" t="s">
        <v>167</v>
      </c>
      <c r="C123" s="9">
        <f t="shared" si="104"/>
        <v>400</v>
      </c>
      <c r="D123" s="8" t="s">
        <v>14</v>
      </c>
      <c r="E123" s="8">
        <v>500</v>
      </c>
      <c r="F123" s="5">
        <v>505</v>
      </c>
      <c r="G123" s="8" t="s">
        <v>15</v>
      </c>
      <c r="H123" s="17">
        <f t="shared" si="105"/>
        <v>2000</v>
      </c>
      <c r="I123" s="8" t="s">
        <v>15</v>
      </c>
      <c r="J123" s="9">
        <f t="shared" si="106"/>
        <v>5</v>
      </c>
      <c r="K123" s="16">
        <f t="shared" si="107"/>
        <v>2000</v>
      </c>
    </row>
    <row r="124" spans="1:11">
      <c r="A124" s="10">
        <v>44729</v>
      </c>
      <c r="B124" s="8" t="s">
        <v>160</v>
      </c>
      <c r="C124" s="9">
        <f t="shared" si="104"/>
        <v>479.61630695443642</v>
      </c>
      <c r="D124" s="8" t="s">
        <v>14</v>
      </c>
      <c r="E124" s="8">
        <v>417</v>
      </c>
      <c r="F124" s="5">
        <v>421</v>
      </c>
      <c r="G124" s="8" t="s">
        <v>15</v>
      </c>
      <c r="H124" s="17">
        <f t="shared" si="105"/>
        <v>1918.4652278177457</v>
      </c>
      <c r="I124" s="8" t="s">
        <v>15</v>
      </c>
      <c r="J124" s="9">
        <f t="shared" si="106"/>
        <v>4</v>
      </c>
      <c r="K124" s="16">
        <f t="shared" si="107"/>
        <v>1918.4652278177457</v>
      </c>
    </row>
    <row r="125" spans="1:11">
      <c r="A125" s="10">
        <v>44728</v>
      </c>
      <c r="B125" s="8" t="s">
        <v>166</v>
      </c>
      <c r="C125" s="9">
        <f t="shared" si="104"/>
        <v>266.66666666666669</v>
      </c>
      <c r="D125" s="8" t="s">
        <v>20</v>
      </c>
      <c r="E125" s="8">
        <v>750</v>
      </c>
      <c r="F125" s="5">
        <v>745</v>
      </c>
      <c r="G125" s="8" t="s">
        <v>15</v>
      </c>
      <c r="H125" s="17">
        <f t="shared" si="105"/>
        <v>1333.3333333333335</v>
      </c>
      <c r="I125" s="8" t="s">
        <v>15</v>
      </c>
      <c r="J125" s="9">
        <f t="shared" si="106"/>
        <v>5</v>
      </c>
      <c r="K125" s="16">
        <f t="shared" si="107"/>
        <v>1333.3333333333335</v>
      </c>
    </row>
    <row r="126" spans="1:11">
      <c r="A126" s="10">
        <v>44728</v>
      </c>
      <c r="B126" s="8" t="s">
        <v>165</v>
      </c>
      <c r="C126" s="9">
        <f t="shared" si="104"/>
        <v>306.27871362940277</v>
      </c>
      <c r="D126" s="8" t="s">
        <v>14</v>
      </c>
      <c r="E126" s="8">
        <v>653</v>
      </c>
      <c r="F126" s="5">
        <v>643</v>
      </c>
      <c r="G126" s="8" t="s">
        <v>15</v>
      </c>
      <c r="H126" s="17">
        <f t="shared" si="105"/>
        <v>-3062.7871362940277</v>
      </c>
      <c r="I126" s="8" t="s">
        <v>15</v>
      </c>
      <c r="J126" s="9">
        <f t="shared" si="106"/>
        <v>-10</v>
      </c>
      <c r="K126" s="15">
        <f t="shared" si="107"/>
        <v>-3062.7871362940277</v>
      </c>
    </row>
    <row r="127" spans="1:11">
      <c r="A127" s="10">
        <v>44727</v>
      </c>
      <c r="B127" s="8" t="s">
        <v>164</v>
      </c>
      <c r="C127" s="9">
        <f t="shared" si="104"/>
        <v>261.43790849673201</v>
      </c>
      <c r="D127" s="8" t="s">
        <v>20</v>
      </c>
      <c r="E127" s="8">
        <v>765</v>
      </c>
      <c r="F127" s="5">
        <v>775</v>
      </c>
      <c r="G127" s="8" t="s">
        <v>15</v>
      </c>
      <c r="H127" s="17">
        <f t="shared" si="105"/>
        <v>-2614.3790849673201</v>
      </c>
      <c r="I127" s="8" t="s">
        <v>15</v>
      </c>
      <c r="J127" s="9">
        <f t="shared" si="106"/>
        <v>-10</v>
      </c>
      <c r="K127" s="15">
        <f t="shared" si="107"/>
        <v>-2614.3790849673201</v>
      </c>
    </row>
    <row r="128" spans="1:11">
      <c r="A128" s="10">
        <v>44726</v>
      </c>
      <c r="B128" s="8" t="s">
        <v>163</v>
      </c>
      <c r="C128" s="9">
        <f t="shared" si="104"/>
        <v>279.72027972027973</v>
      </c>
      <c r="D128" s="8" t="s">
        <v>14</v>
      </c>
      <c r="E128" s="8">
        <v>715</v>
      </c>
      <c r="F128" s="5">
        <v>710</v>
      </c>
      <c r="G128" s="8" t="s">
        <v>15</v>
      </c>
      <c r="H128" s="17">
        <f t="shared" si="105"/>
        <v>-1398.6013986013986</v>
      </c>
      <c r="I128" s="8" t="s">
        <v>15</v>
      </c>
      <c r="J128" s="9">
        <f t="shared" si="106"/>
        <v>-5</v>
      </c>
      <c r="K128" s="15">
        <f t="shared" si="107"/>
        <v>-1398.6013986013986</v>
      </c>
    </row>
    <row r="129" spans="1:11">
      <c r="A129" s="10">
        <v>44723</v>
      </c>
      <c r="B129" s="8" t="s">
        <v>162</v>
      </c>
      <c r="C129" s="9">
        <f t="shared" si="104"/>
        <v>486.61800486618006</v>
      </c>
      <c r="D129" s="8" t="s">
        <v>20</v>
      </c>
      <c r="E129" s="8">
        <v>411</v>
      </c>
      <c r="F129" s="5">
        <v>407</v>
      </c>
      <c r="G129" s="8" t="s">
        <v>15</v>
      </c>
      <c r="H129" s="17">
        <f t="shared" si="105"/>
        <v>1946.4720194647202</v>
      </c>
      <c r="I129" s="8" t="s">
        <v>15</v>
      </c>
      <c r="J129" s="9">
        <f t="shared" si="106"/>
        <v>4</v>
      </c>
      <c r="K129" s="16">
        <f t="shared" si="107"/>
        <v>1946.4720194647202</v>
      </c>
    </row>
    <row r="130" spans="1:11">
      <c r="A130" s="10">
        <v>44722</v>
      </c>
      <c r="B130" s="8" t="s">
        <v>161</v>
      </c>
      <c r="C130" s="9">
        <f t="shared" si="104"/>
        <v>555.55555555555554</v>
      </c>
      <c r="D130" s="8" t="s">
        <v>20</v>
      </c>
      <c r="E130" s="8">
        <v>360</v>
      </c>
      <c r="F130" s="5">
        <v>365</v>
      </c>
      <c r="G130" s="8" t="s">
        <v>15</v>
      </c>
      <c r="H130" s="17">
        <f t="shared" si="105"/>
        <v>-2777.7777777777778</v>
      </c>
      <c r="I130" s="8" t="s">
        <v>15</v>
      </c>
      <c r="J130" s="9">
        <f t="shared" si="106"/>
        <v>-5</v>
      </c>
      <c r="K130" s="15">
        <f t="shared" si="107"/>
        <v>-2777.7777777777778</v>
      </c>
    </row>
    <row r="131" spans="1:11">
      <c r="A131" s="10">
        <v>44721</v>
      </c>
      <c r="B131" s="8" t="s">
        <v>160</v>
      </c>
      <c r="C131" s="9">
        <f t="shared" si="104"/>
        <v>462.96296296296299</v>
      </c>
      <c r="D131" s="8" t="s">
        <v>14</v>
      </c>
      <c r="E131" s="8">
        <v>432</v>
      </c>
      <c r="F131" s="5">
        <v>436</v>
      </c>
      <c r="G131" s="8" t="s">
        <v>15</v>
      </c>
      <c r="H131" s="17">
        <f t="shared" si="105"/>
        <v>1851.851851851852</v>
      </c>
      <c r="I131" s="8" t="s">
        <v>15</v>
      </c>
      <c r="J131" s="9">
        <f t="shared" si="106"/>
        <v>4</v>
      </c>
      <c r="K131" s="16">
        <f t="shared" si="107"/>
        <v>1851.851851851852</v>
      </c>
    </row>
    <row r="132" spans="1:11">
      <c r="A132" s="10">
        <v>44720</v>
      </c>
      <c r="B132" s="8" t="s">
        <v>160</v>
      </c>
      <c r="C132" s="9">
        <f t="shared" si="104"/>
        <v>467.28971962616822</v>
      </c>
      <c r="D132" s="8" t="s">
        <v>14</v>
      </c>
      <c r="E132" s="8">
        <v>428</v>
      </c>
      <c r="F132" s="5">
        <v>430</v>
      </c>
      <c r="G132" s="8" t="s">
        <v>15</v>
      </c>
      <c r="H132" s="17">
        <f t="shared" si="105"/>
        <v>934.57943925233644</v>
      </c>
      <c r="I132" s="8" t="s">
        <v>15</v>
      </c>
      <c r="J132" s="9">
        <f t="shared" si="106"/>
        <v>2</v>
      </c>
      <c r="K132" s="16">
        <f t="shared" si="107"/>
        <v>934.57943925233644</v>
      </c>
    </row>
    <row r="133" spans="1:11">
      <c r="A133" s="10">
        <v>44720</v>
      </c>
      <c r="B133" s="8" t="s">
        <v>159</v>
      </c>
      <c r="C133" s="9">
        <f t="shared" si="104"/>
        <v>408.16326530612247</v>
      </c>
      <c r="D133" s="8" t="s">
        <v>20</v>
      </c>
      <c r="E133" s="8">
        <v>490</v>
      </c>
      <c r="F133" s="5">
        <v>496</v>
      </c>
      <c r="G133" s="8" t="s">
        <v>15</v>
      </c>
      <c r="H133" s="17">
        <f t="shared" si="105"/>
        <v>-2448.9795918367349</v>
      </c>
      <c r="I133" s="8" t="s">
        <v>15</v>
      </c>
      <c r="J133" s="9">
        <f t="shared" si="106"/>
        <v>-6</v>
      </c>
      <c r="K133" s="15">
        <f t="shared" si="107"/>
        <v>-2448.9795918367349</v>
      </c>
    </row>
    <row r="134" spans="1:11">
      <c r="A134" s="10">
        <v>44719</v>
      </c>
      <c r="B134" s="8" t="s">
        <v>158</v>
      </c>
      <c r="C134" s="9">
        <f t="shared" si="104"/>
        <v>379.5066413662239</v>
      </c>
      <c r="D134" s="8" t="s">
        <v>20</v>
      </c>
      <c r="E134" s="8">
        <v>527</v>
      </c>
      <c r="F134" s="5">
        <v>522.20000000000005</v>
      </c>
      <c r="G134" s="8" t="s">
        <v>15</v>
      </c>
      <c r="H134" s="17">
        <f t="shared" si="105"/>
        <v>1821.6318785578574</v>
      </c>
      <c r="I134" s="8" t="s">
        <v>15</v>
      </c>
      <c r="J134" s="9">
        <f t="shared" si="106"/>
        <v>4.7999999999999545</v>
      </c>
      <c r="K134" s="16">
        <f t="shared" si="107"/>
        <v>1821.6318785578574</v>
      </c>
    </row>
    <row r="135" spans="1:11">
      <c r="A135" s="10">
        <v>44718</v>
      </c>
      <c r="B135" s="8" t="s">
        <v>157</v>
      </c>
      <c r="C135" s="9">
        <f t="shared" si="104"/>
        <v>337.83783783783781</v>
      </c>
      <c r="D135" s="8" t="s">
        <v>20</v>
      </c>
      <c r="E135" s="8">
        <v>592</v>
      </c>
      <c r="F135" s="5">
        <v>589</v>
      </c>
      <c r="G135" s="8" t="s">
        <v>15</v>
      </c>
      <c r="H135" s="17">
        <f t="shared" si="105"/>
        <v>1013.5135135135134</v>
      </c>
      <c r="I135" s="8" t="s">
        <v>15</v>
      </c>
      <c r="J135" s="9">
        <f t="shared" si="106"/>
        <v>3</v>
      </c>
      <c r="K135" s="16">
        <f t="shared" si="107"/>
        <v>1013.5135135135134</v>
      </c>
    </row>
    <row r="136" spans="1:11">
      <c r="A136" s="10">
        <v>44715</v>
      </c>
      <c r="B136" s="8" t="s">
        <v>156</v>
      </c>
      <c r="C136" s="9">
        <f t="shared" si="104"/>
        <v>300.75187969924809</v>
      </c>
      <c r="D136" s="8" t="s">
        <v>14</v>
      </c>
      <c r="E136" s="8">
        <v>665</v>
      </c>
      <c r="F136" s="5">
        <v>657</v>
      </c>
      <c r="G136" s="8" t="s">
        <v>15</v>
      </c>
      <c r="H136" s="17">
        <f t="shared" si="105"/>
        <v>-2406.0150375939847</v>
      </c>
      <c r="I136" s="8" t="s">
        <v>15</v>
      </c>
      <c r="J136" s="9">
        <f t="shared" si="106"/>
        <v>-8</v>
      </c>
      <c r="K136" s="15">
        <f t="shared" si="107"/>
        <v>-2406.0150375939847</v>
      </c>
    </row>
    <row r="137" spans="1:11">
      <c r="A137" s="10">
        <v>44714</v>
      </c>
      <c r="B137" s="8" t="s">
        <v>155</v>
      </c>
      <c r="C137" s="9">
        <f t="shared" si="104"/>
        <v>552.4861878453039</v>
      </c>
      <c r="D137" s="8" t="s">
        <v>20</v>
      </c>
      <c r="E137" s="8">
        <v>362</v>
      </c>
      <c r="F137" s="5">
        <v>361</v>
      </c>
      <c r="G137" s="8" t="s">
        <v>15</v>
      </c>
      <c r="H137" s="17">
        <f t="shared" si="105"/>
        <v>552.4861878453039</v>
      </c>
      <c r="I137" s="8" t="s">
        <v>15</v>
      </c>
      <c r="J137" s="9">
        <f t="shared" si="106"/>
        <v>1</v>
      </c>
      <c r="K137" s="16">
        <f t="shared" si="107"/>
        <v>552.4861878453039</v>
      </c>
    </row>
    <row r="138" spans="1:11">
      <c r="A138" s="10">
        <v>44713</v>
      </c>
      <c r="B138" s="8" t="s">
        <v>154</v>
      </c>
      <c r="C138" s="9">
        <f t="shared" si="104"/>
        <v>362.9764065335753</v>
      </c>
      <c r="D138" s="8" t="s">
        <v>14</v>
      </c>
      <c r="E138" s="8">
        <v>551</v>
      </c>
      <c r="F138" s="5">
        <v>554.4</v>
      </c>
      <c r="G138" s="8" t="s">
        <v>15</v>
      </c>
      <c r="H138" s="17">
        <f t="shared" si="105"/>
        <v>1234.1197822141478</v>
      </c>
      <c r="I138" s="8" t="s">
        <v>15</v>
      </c>
      <c r="J138" s="9">
        <f t="shared" si="106"/>
        <v>3.3999999999999773</v>
      </c>
      <c r="K138" s="16">
        <f t="shared" si="107"/>
        <v>1234.1197822141478</v>
      </c>
    </row>
    <row r="139" spans="1:11">
      <c r="A139" s="10">
        <v>44712</v>
      </c>
      <c r="B139" s="8" t="s">
        <v>153</v>
      </c>
      <c r="C139" s="9">
        <f t="shared" ref="C139" si="108">200000/E139</f>
        <v>360.75036075036076</v>
      </c>
      <c r="D139" s="8" t="s">
        <v>20</v>
      </c>
      <c r="E139" s="8">
        <v>554.4</v>
      </c>
      <c r="F139" s="5">
        <v>550</v>
      </c>
      <c r="G139" s="8" t="s">
        <v>15</v>
      </c>
      <c r="H139" s="17">
        <f t="shared" ref="H139" si="109">IF(D139="LONG",F139-E139,E139-F139)*C139</f>
        <v>1587.301587301579</v>
      </c>
      <c r="I139" s="8" t="s">
        <v>15</v>
      </c>
      <c r="J139" s="9">
        <f t="shared" ref="J139" si="110">IF(D139 = "LONG", F139-E139, E139-F139)</f>
        <v>4.3999999999999773</v>
      </c>
      <c r="K139" s="16">
        <f t="shared" ref="K139" si="111">SUM(H139:I139)</f>
        <v>1587.301587301579</v>
      </c>
    </row>
    <row r="140" spans="1:11">
      <c r="A140" s="10">
        <v>44711</v>
      </c>
      <c r="B140" s="8" t="s">
        <v>125</v>
      </c>
      <c r="C140" s="9">
        <f t="shared" ref="C140" si="112">200000/E140</f>
        <v>363.63636363636363</v>
      </c>
      <c r="D140" s="8" t="s">
        <v>14</v>
      </c>
      <c r="E140" s="8">
        <v>550</v>
      </c>
      <c r="F140" s="5">
        <v>555</v>
      </c>
      <c r="G140" s="8" t="s">
        <v>15</v>
      </c>
      <c r="H140" s="17">
        <f t="shared" ref="H140" si="113">IF(D140="LONG",F140-E140,E140-F140)*C140</f>
        <v>1818.181818181818</v>
      </c>
      <c r="I140" s="8" t="s">
        <v>15</v>
      </c>
      <c r="J140" s="9">
        <f t="shared" ref="J140" si="114">IF(D140 = "LONG", F140-E140, E140-F140)</f>
        <v>5</v>
      </c>
      <c r="K140" s="16">
        <f t="shared" ref="K140" si="115">SUM(H140:I140)</f>
        <v>1818.181818181818</v>
      </c>
    </row>
    <row r="141" spans="1:11">
      <c r="A141" s="10">
        <v>44708</v>
      </c>
      <c r="B141" s="8" t="s">
        <v>80</v>
      </c>
      <c r="C141" s="9">
        <f t="shared" ref="C141" si="116">200000/E141</f>
        <v>381.67938931297709</v>
      </c>
      <c r="D141" s="8" t="s">
        <v>20</v>
      </c>
      <c r="E141" s="8">
        <v>524</v>
      </c>
      <c r="F141" s="5">
        <v>524</v>
      </c>
      <c r="G141" s="8" t="s">
        <v>15</v>
      </c>
      <c r="H141" s="17">
        <f t="shared" ref="H141" si="117">IF(D141="LONG",F141-E141,E141-F141)*C141</f>
        <v>0</v>
      </c>
      <c r="I141" s="8" t="s">
        <v>15</v>
      </c>
      <c r="J141" s="9">
        <f t="shared" ref="J141" si="118">IF(D141 = "LONG", F141-E141, E141-F141)</f>
        <v>0</v>
      </c>
      <c r="K141" s="16">
        <f t="shared" ref="K141" si="119">SUM(H141:I141)</f>
        <v>0</v>
      </c>
    </row>
    <row r="142" spans="1:11">
      <c r="A142" s="10">
        <v>44707</v>
      </c>
      <c r="B142" s="8" t="s">
        <v>24</v>
      </c>
      <c r="C142" s="9">
        <f t="shared" ref="C142" si="120">200000/E142</f>
        <v>478.46889952153111</v>
      </c>
      <c r="D142" s="8" t="s">
        <v>20</v>
      </c>
      <c r="E142" s="8">
        <v>418</v>
      </c>
      <c r="F142" s="5">
        <v>414</v>
      </c>
      <c r="G142" s="8" t="s">
        <v>15</v>
      </c>
      <c r="H142" s="17">
        <f t="shared" ref="H142" si="121">IF(D142="LONG",F142-E142,E142-F142)*C142</f>
        <v>1913.8755980861245</v>
      </c>
      <c r="I142" s="8" t="s">
        <v>15</v>
      </c>
      <c r="J142" s="9">
        <f t="shared" ref="J142" si="122">IF(D142 = "LONG", F142-E142, E142-F142)</f>
        <v>4</v>
      </c>
      <c r="K142" s="16">
        <f t="shared" ref="K142" si="123">SUM(H142:I142)</f>
        <v>1913.8755980861245</v>
      </c>
    </row>
    <row r="143" spans="1:11">
      <c r="A143" s="10">
        <v>44706</v>
      </c>
      <c r="B143" s="8" t="s">
        <v>151</v>
      </c>
      <c r="C143" s="9">
        <f t="shared" ref="C143" si="124">200000/E143</f>
        <v>338.9830508474576</v>
      </c>
      <c r="D143" s="8" t="s">
        <v>20</v>
      </c>
      <c r="E143" s="8">
        <v>590</v>
      </c>
      <c r="F143" s="5">
        <v>584</v>
      </c>
      <c r="G143" s="8" t="s">
        <v>15</v>
      </c>
      <c r="H143" s="17">
        <f t="shared" ref="H143" si="125">IF(D143="LONG",F143-E143,E143-F143)*C143</f>
        <v>2033.8983050847455</v>
      </c>
      <c r="I143" s="8" t="s">
        <v>15</v>
      </c>
      <c r="J143" s="9">
        <f t="shared" ref="J143" si="126">IF(D143 = "LONG", F143-E143, E143-F143)</f>
        <v>6</v>
      </c>
      <c r="K143" s="16">
        <f t="shared" ref="K143" si="127">SUM(H143:I143)</f>
        <v>2033.8983050847455</v>
      </c>
    </row>
    <row r="144" spans="1:11">
      <c r="A144" s="10">
        <v>44705</v>
      </c>
      <c r="B144" s="8" t="s">
        <v>132</v>
      </c>
      <c r="C144" s="9">
        <f t="shared" ref="C144" si="128">200000/E144</f>
        <v>311.52647975077883</v>
      </c>
      <c r="D144" s="8" t="s">
        <v>20</v>
      </c>
      <c r="E144" s="8">
        <v>642</v>
      </c>
      <c r="F144" s="5">
        <v>650</v>
      </c>
      <c r="G144" s="8" t="s">
        <v>15</v>
      </c>
      <c r="H144" s="17">
        <f t="shared" ref="H144" si="129">IF(D144="LONG",F144-E144,E144-F144)*C144</f>
        <v>-2492.2118380062307</v>
      </c>
      <c r="I144" s="8" t="s">
        <v>15</v>
      </c>
      <c r="J144" s="9">
        <f t="shared" ref="J144" si="130">IF(D144 = "LONG", F144-E144, E144-F144)</f>
        <v>-8</v>
      </c>
      <c r="K144" s="15">
        <f t="shared" ref="K144" si="131">SUM(H144:I144)</f>
        <v>-2492.2118380062307</v>
      </c>
    </row>
    <row r="145" spans="1:11">
      <c r="A145" s="10">
        <v>44704</v>
      </c>
      <c r="B145" s="8" t="s">
        <v>49</v>
      </c>
      <c r="C145" s="9">
        <f t="shared" ref="C145" si="132">200000/E145</f>
        <v>251.57232704402514</v>
      </c>
      <c r="D145" s="8" t="s">
        <v>20</v>
      </c>
      <c r="E145" s="8">
        <v>795</v>
      </c>
      <c r="F145" s="5">
        <v>789</v>
      </c>
      <c r="G145" s="8" t="s">
        <v>15</v>
      </c>
      <c r="H145" s="17">
        <f t="shared" ref="H145" si="133">IF(D145="LONG",F145-E145,E145-F145)*C145</f>
        <v>1509.433962264151</v>
      </c>
      <c r="I145" s="8" t="s">
        <v>15</v>
      </c>
      <c r="J145" s="9">
        <f t="shared" ref="J145" si="134">IF(D145 = "LONG", F145-E145, E145-F145)</f>
        <v>6</v>
      </c>
      <c r="K145" s="16">
        <f t="shared" ref="K145" si="135">SUM(H145:I145)</f>
        <v>1509.433962264151</v>
      </c>
    </row>
    <row r="146" spans="1:11">
      <c r="A146" s="10">
        <v>44701</v>
      </c>
      <c r="B146" s="8" t="s">
        <v>141</v>
      </c>
      <c r="C146" s="9">
        <f t="shared" ref="C146" si="136">200000/E146</f>
        <v>259.06735751295338</v>
      </c>
      <c r="D146" s="8" t="s">
        <v>20</v>
      </c>
      <c r="E146" s="8">
        <v>772</v>
      </c>
      <c r="F146" s="5">
        <v>764</v>
      </c>
      <c r="G146" s="8" t="s">
        <v>15</v>
      </c>
      <c r="H146" s="17">
        <f t="shared" ref="H146" si="137">IF(D146="LONG",F146-E146,E146-F146)*C146</f>
        <v>2072.538860103627</v>
      </c>
      <c r="I146" s="8" t="s">
        <v>15</v>
      </c>
      <c r="J146" s="9">
        <f t="shared" ref="J146" si="138">IF(D146 = "LONG", F146-E146, E146-F146)</f>
        <v>8</v>
      </c>
      <c r="K146" s="16">
        <f t="shared" ref="K146" si="139">SUM(H146:I146)</f>
        <v>2072.538860103627</v>
      </c>
    </row>
    <row r="147" spans="1:11">
      <c r="A147" s="10">
        <v>44700</v>
      </c>
      <c r="B147" s="8" t="s">
        <v>65</v>
      </c>
      <c r="C147" s="9">
        <f t="shared" ref="C147" si="140">200000/E147</f>
        <v>546.44808743169403</v>
      </c>
      <c r="D147" s="8" t="s">
        <v>20</v>
      </c>
      <c r="E147" s="8">
        <v>366</v>
      </c>
      <c r="F147" s="5">
        <v>371</v>
      </c>
      <c r="G147" s="8" t="s">
        <v>15</v>
      </c>
      <c r="H147" s="14">
        <f t="shared" ref="H147" si="141">IF(D147="LONG",F147-E147,E147-F147)*C147</f>
        <v>-2732.2404371584703</v>
      </c>
      <c r="I147" s="8" t="s">
        <v>15</v>
      </c>
      <c r="J147" s="9">
        <f t="shared" ref="J147" si="142">IF(D147 = "LONG", F147-E147, E147-F147)</f>
        <v>-5</v>
      </c>
      <c r="K147" s="15">
        <f t="shared" ref="K147" si="143">SUM(H147:I147)</f>
        <v>-2732.2404371584703</v>
      </c>
    </row>
    <row r="148" spans="1:11">
      <c r="A148" s="10">
        <v>44699</v>
      </c>
      <c r="B148" s="8" t="s">
        <v>80</v>
      </c>
      <c r="C148" s="9">
        <f t="shared" ref="C148" si="144">200000/E148</f>
        <v>390.625</v>
      </c>
      <c r="D148" s="8" t="s">
        <v>14</v>
      </c>
      <c r="E148" s="8">
        <v>512</v>
      </c>
      <c r="F148" s="5">
        <v>517</v>
      </c>
      <c r="G148" s="8" t="s">
        <v>15</v>
      </c>
      <c r="H148" s="17">
        <f t="shared" ref="H148" si="145">IF(D148="LONG",F148-E148,E148-F148)*C148</f>
        <v>1953.125</v>
      </c>
      <c r="I148" s="8" t="s">
        <v>15</v>
      </c>
      <c r="J148" s="9">
        <f t="shared" ref="J148" si="146">IF(D148 = "LONG", F148-E148, E148-F148)</f>
        <v>5</v>
      </c>
      <c r="K148" s="16">
        <f t="shared" ref="K148" si="147">SUM(H148:I148)</f>
        <v>1953.125</v>
      </c>
    </row>
    <row r="149" spans="1:11">
      <c r="A149" s="10">
        <v>44698</v>
      </c>
      <c r="B149" s="8" t="s">
        <v>151</v>
      </c>
      <c r="C149" s="9">
        <f t="shared" ref="C149" si="148">200000/E149</f>
        <v>314.96062992125985</v>
      </c>
      <c r="D149" s="8" t="s">
        <v>20</v>
      </c>
      <c r="E149" s="8">
        <v>635</v>
      </c>
      <c r="F149" s="5">
        <v>628</v>
      </c>
      <c r="G149" s="8" t="s">
        <v>15</v>
      </c>
      <c r="H149" s="17">
        <f t="shared" ref="H149" si="149">IF(D149="LONG",F149-E149,E149-F149)*C149</f>
        <v>2204.7244094488187</v>
      </c>
      <c r="I149" s="8" t="s">
        <v>15</v>
      </c>
      <c r="J149" s="9">
        <f t="shared" ref="J149" si="150">IF(D149 = "LONG", F149-E149, E149-F149)</f>
        <v>7</v>
      </c>
      <c r="K149" s="16">
        <f t="shared" ref="K149" si="151">SUM(H149:I149)</f>
        <v>2204.7244094488187</v>
      </c>
    </row>
    <row r="150" spans="1:11">
      <c r="A150" s="10">
        <v>44697</v>
      </c>
      <c r="B150" s="8" t="s">
        <v>123</v>
      </c>
      <c r="C150" s="9">
        <f t="shared" ref="C150" si="152">200000/E150</f>
        <v>414.93775933609959</v>
      </c>
      <c r="D150" s="8" t="s">
        <v>20</v>
      </c>
      <c r="E150" s="8">
        <v>482</v>
      </c>
      <c r="F150" s="5">
        <v>478</v>
      </c>
      <c r="G150" s="8" t="s">
        <v>15</v>
      </c>
      <c r="H150" s="17">
        <f t="shared" ref="H150" si="153">IF(D150="LONG",F150-E150,E150-F150)*C150</f>
        <v>1659.7510373443984</v>
      </c>
      <c r="I150" s="8" t="s">
        <v>15</v>
      </c>
      <c r="J150" s="9">
        <f t="shared" ref="J150" si="154">IF(D150 = "LONG", F150-E150, E150-F150)</f>
        <v>4</v>
      </c>
      <c r="K150" s="16">
        <f t="shared" ref="K150" si="155">SUM(H150:I150)</f>
        <v>1659.7510373443984</v>
      </c>
    </row>
    <row r="151" spans="1:11">
      <c r="A151" s="10">
        <v>44694</v>
      </c>
      <c r="B151" s="8" t="s">
        <v>76</v>
      </c>
      <c r="C151" s="9">
        <f t="shared" ref="C151" si="156">200000/E151</f>
        <v>314.46540880503147</v>
      </c>
      <c r="D151" s="8" t="s">
        <v>14</v>
      </c>
      <c r="E151" s="8">
        <v>636</v>
      </c>
      <c r="F151" s="5">
        <v>642</v>
      </c>
      <c r="G151" s="8" t="s">
        <v>15</v>
      </c>
      <c r="H151" s="17">
        <f t="shared" ref="H151" si="157">IF(D151="LONG",F151-E151,E151-F151)*C151</f>
        <v>1886.7924528301887</v>
      </c>
      <c r="I151" s="8" t="s">
        <v>15</v>
      </c>
      <c r="J151" s="9">
        <f t="shared" ref="J151" si="158">IF(D151 = "LONG", F151-E151, E151-F151)</f>
        <v>6</v>
      </c>
      <c r="K151" s="16">
        <f t="shared" ref="K151" si="159">SUM(H151:I151)</f>
        <v>1886.7924528301887</v>
      </c>
    </row>
    <row r="152" spans="1:11">
      <c r="A152" s="10">
        <v>44693</v>
      </c>
      <c r="B152" s="8" t="s">
        <v>76</v>
      </c>
      <c r="C152" s="9">
        <f t="shared" ref="C152" si="160">200000/E152</f>
        <v>328.94736842105266</v>
      </c>
      <c r="D152" s="8" t="s">
        <v>20</v>
      </c>
      <c r="E152" s="8">
        <v>608</v>
      </c>
      <c r="F152" s="5">
        <v>602</v>
      </c>
      <c r="G152" s="8" t="s">
        <v>15</v>
      </c>
      <c r="H152" s="17">
        <f t="shared" ref="H152" si="161">IF(D152="LONG",F152-E152,E152-F152)*C152</f>
        <v>1973.6842105263158</v>
      </c>
      <c r="I152" s="8" t="s">
        <v>15</v>
      </c>
      <c r="J152" s="9">
        <f t="shared" ref="J152" si="162">IF(D152 = "LONG", F152-E152, E152-F152)</f>
        <v>6</v>
      </c>
      <c r="K152" s="16">
        <f t="shared" ref="K152" si="163">SUM(H152:I152)</f>
        <v>1973.6842105263158</v>
      </c>
    </row>
    <row r="153" spans="1:11">
      <c r="A153" s="10">
        <v>44692</v>
      </c>
      <c r="B153" s="8" t="s">
        <v>130</v>
      </c>
      <c r="C153" s="9">
        <f t="shared" ref="C153" si="164">200000/E153</f>
        <v>254.12960609911056</v>
      </c>
      <c r="D153" s="8" t="s">
        <v>14</v>
      </c>
      <c r="E153" s="8">
        <v>787</v>
      </c>
      <c r="F153" s="5">
        <v>794</v>
      </c>
      <c r="G153" s="8" t="s">
        <v>15</v>
      </c>
      <c r="H153" s="17">
        <f t="shared" ref="H153" si="165">IF(D153="LONG",F153-E153,E153-F153)*C153</f>
        <v>1778.9072426937739</v>
      </c>
      <c r="I153" s="8" t="s">
        <v>15</v>
      </c>
      <c r="J153" s="9">
        <f t="shared" ref="J153" si="166">IF(D153 = "LONG", F153-E153, E153-F153)</f>
        <v>7</v>
      </c>
      <c r="K153" s="16">
        <f t="shared" ref="K153" si="167">SUM(H153:I153)</f>
        <v>1778.9072426937739</v>
      </c>
    </row>
    <row r="154" spans="1:11">
      <c r="A154" s="10">
        <v>44691</v>
      </c>
      <c r="B154" s="8" t="s">
        <v>151</v>
      </c>
      <c r="C154" s="9">
        <f t="shared" ref="C154" si="168">200000/E154</f>
        <v>292.18407596785977</v>
      </c>
      <c r="D154" s="8" t="s">
        <v>14</v>
      </c>
      <c r="E154" s="8">
        <v>684.5</v>
      </c>
      <c r="F154" s="5">
        <v>673</v>
      </c>
      <c r="G154" s="8" t="s">
        <v>15</v>
      </c>
      <c r="H154" s="14">
        <f t="shared" ref="H154" si="169">IF(D154="LONG",F154-E154,E154-F154)*C154</f>
        <v>-3360.1168736303875</v>
      </c>
      <c r="I154" s="8" t="s">
        <v>15</v>
      </c>
      <c r="J154" s="9">
        <f t="shared" ref="J154" si="170">IF(D154 = "LONG", F154-E154, E154-F154)</f>
        <v>-11.5</v>
      </c>
      <c r="K154" s="15">
        <f t="shared" ref="K154" si="171">SUM(H154:I154)</f>
        <v>-3360.1168736303875</v>
      </c>
    </row>
    <row r="155" spans="1:11">
      <c r="A155" s="10">
        <v>44690</v>
      </c>
      <c r="B155" s="8" t="s">
        <v>65</v>
      </c>
      <c r="C155" s="9">
        <f t="shared" ref="C155" si="172">200000/E155</f>
        <v>568.18181818181813</v>
      </c>
      <c r="D155" s="8" t="s">
        <v>14</v>
      </c>
      <c r="E155" s="8">
        <v>352</v>
      </c>
      <c r="F155" s="5">
        <v>355</v>
      </c>
      <c r="G155" s="8" t="s">
        <v>15</v>
      </c>
      <c r="H155" s="17">
        <f t="shared" ref="H155" si="173">IF(D155="LONG",F155-E155,E155-F155)*C155</f>
        <v>1704.5454545454545</v>
      </c>
      <c r="I155" s="8" t="s">
        <v>15</v>
      </c>
      <c r="J155" s="9">
        <f t="shared" ref="J155" si="174">IF(D155 = "LONG", F155-E155, E155-F155)</f>
        <v>3</v>
      </c>
      <c r="K155" s="16">
        <f t="shared" ref="K155" si="175">SUM(H155:I155)</f>
        <v>1704.5454545454545</v>
      </c>
    </row>
    <row r="156" spans="1:11">
      <c r="A156" s="10">
        <v>44687</v>
      </c>
      <c r="B156" s="8" t="s">
        <v>83</v>
      </c>
      <c r="C156" s="9">
        <f t="shared" ref="C156:C157" si="176">200000/E156</f>
        <v>280.50490883590464</v>
      </c>
      <c r="D156" s="8" t="s">
        <v>20</v>
      </c>
      <c r="E156" s="8">
        <v>713</v>
      </c>
      <c r="F156" s="5">
        <v>705</v>
      </c>
      <c r="G156" s="8" t="s">
        <v>15</v>
      </c>
      <c r="H156" s="17">
        <f t="shared" ref="H156:H157" si="177">IF(D156="LONG",F156-E156,E156-F156)*C156</f>
        <v>2244.0392706872371</v>
      </c>
      <c r="I156" s="8" t="s">
        <v>15</v>
      </c>
      <c r="J156" s="9">
        <f t="shared" ref="J156:J157" si="178">IF(D156 = "LONG", F156-E156, E156-F156)</f>
        <v>8</v>
      </c>
      <c r="K156" s="16">
        <f t="shared" ref="K156:K157" si="179">SUM(H156:I156)</f>
        <v>2244.0392706872371</v>
      </c>
    </row>
    <row r="157" spans="1:11">
      <c r="A157" s="10">
        <v>44686</v>
      </c>
      <c r="B157" s="8" t="s">
        <v>106</v>
      </c>
      <c r="C157" s="9">
        <f t="shared" si="176"/>
        <v>253.80710659898477</v>
      </c>
      <c r="D157" s="8" t="s">
        <v>20</v>
      </c>
      <c r="E157" s="8">
        <v>788</v>
      </c>
      <c r="F157" s="5">
        <v>780</v>
      </c>
      <c r="G157" s="8" t="s">
        <v>15</v>
      </c>
      <c r="H157" s="17">
        <f t="shared" si="177"/>
        <v>2030.4568527918782</v>
      </c>
      <c r="I157" s="8" t="s">
        <v>15</v>
      </c>
      <c r="J157" s="9">
        <f t="shared" si="178"/>
        <v>8</v>
      </c>
      <c r="K157" s="16">
        <f t="shared" si="179"/>
        <v>2030.4568527918782</v>
      </c>
    </row>
    <row r="158" spans="1:11">
      <c r="A158" s="10">
        <v>44685</v>
      </c>
      <c r="B158" s="8" t="s">
        <v>150</v>
      </c>
      <c r="C158" s="9">
        <f t="shared" ref="C158:C160" si="180">200000/E158</f>
        <v>362.9764065335753</v>
      </c>
      <c r="D158" s="8" t="s">
        <v>20</v>
      </c>
      <c r="E158" s="8">
        <v>551</v>
      </c>
      <c r="F158" s="5">
        <v>546</v>
      </c>
      <c r="G158" s="8" t="s">
        <v>15</v>
      </c>
      <c r="H158" s="17">
        <f t="shared" ref="H158:H160" si="181">IF(D158="LONG",F158-E158,E158-F158)*C158</f>
        <v>1814.8820326678765</v>
      </c>
      <c r="I158" s="8" t="s">
        <v>15</v>
      </c>
      <c r="J158" s="9">
        <f t="shared" ref="J158:J160" si="182">IF(D158 = "LONG", F158-E158, E158-F158)</f>
        <v>5</v>
      </c>
      <c r="K158" s="16">
        <f t="shared" ref="K158:K160" si="183">SUM(H158:I158)</f>
        <v>1814.8820326678765</v>
      </c>
    </row>
    <row r="159" spans="1:11">
      <c r="A159" s="10">
        <v>44679</v>
      </c>
      <c r="B159" s="8" t="s">
        <v>149</v>
      </c>
      <c r="C159" s="9">
        <f t="shared" ref="C159" si="184">200000/E159</f>
        <v>569.80056980056975</v>
      </c>
      <c r="D159" s="8" t="s">
        <v>14</v>
      </c>
      <c r="E159" s="8">
        <v>351</v>
      </c>
      <c r="F159" s="5">
        <v>354</v>
      </c>
      <c r="G159" s="8" t="s">
        <v>15</v>
      </c>
      <c r="H159" s="17">
        <f t="shared" ref="H159" si="185">IF(D159="LONG",F159-E159,E159-F159)*C159</f>
        <v>1709.4017094017092</v>
      </c>
      <c r="I159" s="8" t="s">
        <v>15</v>
      </c>
      <c r="J159" s="9">
        <f t="shared" ref="J159" si="186">IF(D159 = "LONG", F159-E159, E159-F159)</f>
        <v>3</v>
      </c>
      <c r="K159" s="16">
        <f t="shared" ref="K159" si="187">SUM(H159:I159)</f>
        <v>1709.4017094017092</v>
      </c>
    </row>
    <row r="160" spans="1:11">
      <c r="A160" s="10">
        <v>44679</v>
      </c>
      <c r="B160" s="8" t="s">
        <v>123</v>
      </c>
      <c r="C160" s="9">
        <f t="shared" si="180"/>
        <v>316.95721077654514</v>
      </c>
      <c r="D160" s="8" t="s">
        <v>20</v>
      </c>
      <c r="E160" s="8">
        <v>631</v>
      </c>
      <c r="F160" s="5">
        <v>625</v>
      </c>
      <c r="G160" s="8" t="s">
        <v>15</v>
      </c>
      <c r="H160" s="17">
        <f t="shared" si="181"/>
        <v>1901.7432646592708</v>
      </c>
      <c r="I160" s="8" t="s">
        <v>15</v>
      </c>
      <c r="J160" s="9">
        <f t="shared" si="182"/>
        <v>6</v>
      </c>
      <c r="K160" s="16">
        <f t="shared" si="183"/>
        <v>1901.7432646592708</v>
      </c>
    </row>
    <row r="161" spans="1:11">
      <c r="A161" s="10">
        <v>44676</v>
      </c>
      <c r="B161" s="8" t="s">
        <v>152</v>
      </c>
      <c r="C161" s="9">
        <f t="shared" ref="C161" si="188">200000/E161</f>
        <v>542.0054200542005</v>
      </c>
      <c r="D161" s="8" t="s">
        <v>20</v>
      </c>
      <c r="E161" s="8">
        <v>369</v>
      </c>
      <c r="F161" s="5">
        <v>365</v>
      </c>
      <c r="G161" s="8" t="s">
        <v>15</v>
      </c>
      <c r="H161" s="17">
        <f t="shared" ref="H161" si="189">IF(D161="LONG",F161-E161,E161-F161)*C161</f>
        <v>2168.021680216802</v>
      </c>
      <c r="I161" s="8" t="s">
        <v>15</v>
      </c>
      <c r="J161" s="9">
        <f t="shared" ref="J161" si="190">IF(D161 = "LONG", F161-E161, E161-F161)</f>
        <v>4</v>
      </c>
      <c r="K161" s="16">
        <f t="shared" ref="K161" si="191">SUM(H161:I161)</f>
        <v>2168.021680216802</v>
      </c>
    </row>
    <row r="162" spans="1:11">
      <c r="A162" s="10">
        <v>44672</v>
      </c>
      <c r="B162" s="8" t="s">
        <v>76</v>
      </c>
      <c r="C162" s="9">
        <f t="shared" ref="C162" si="192">200000/E162</f>
        <v>278.94002789400281</v>
      </c>
      <c r="D162" s="8" t="s">
        <v>20</v>
      </c>
      <c r="E162" s="8">
        <v>717</v>
      </c>
      <c r="F162" s="5">
        <v>710</v>
      </c>
      <c r="G162" s="8" t="s">
        <v>15</v>
      </c>
      <c r="H162" s="17">
        <f t="shared" ref="H162" si="193">IF(D162="LONG",F162-E162,E162-F162)*C162</f>
        <v>1952.5801952580196</v>
      </c>
      <c r="I162" s="8" t="s">
        <v>15</v>
      </c>
      <c r="J162" s="9">
        <f t="shared" ref="J162" si="194">IF(D162 = "LONG", F162-E162, E162-F162)</f>
        <v>7</v>
      </c>
      <c r="K162" s="16">
        <f t="shared" ref="K162" si="195">SUM(H162:I162)</f>
        <v>1952.5801952580196</v>
      </c>
    </row>
    <row r="163" spans="1:11">
      <c r="A163" s="10">
        <v>44672</v>
      </c>
      <c r="B163" s="8" t="s">
        <v>71</v>
      </c>
      <c r="C163" s="9">
        <f t="shared" ref="C163" si="196">200000/E163</f>
        <v>155.03875968992247</v>
      </c>
      <c r="D163" s="8" t="s">
        <v>14</v>
      </c>
      <c r="E163" s="8">
        <v>1290</v>
      </c>
      <c r="F163" s="5">
        <v>1275</v>
      </c>
      <c r="G163" s="8" t="s">
        <v>15</v>
      </c>
      <c r="H163" s="14">
        <f t="shared" ref="H163" si="197">IF(D163="LONG",F163-E163,E163-F163)*C163</f>
        <v>-2325.5813953488368</v>
      </c>
      <c r="I163" s="8" t="s">
        <v>15</v>
      </c>
      <c r="J163" s="9">
        <f t="shared" ref="J163" si="198">IF(D163 = "LONG", F163-E163, E163-F163)</f>
        <v>-15</v>
      </c>
      <c r="K163" s="15">
        <f t="shared" ref="K163" si="199">SUM(H163:I163)</f>
        <v>-2325.5813953488368</v>
      </c>
    </row>
    <row r="164" spans="1:11">
      <c r="A164" s="10">
        <v>44671</v>
      </c>
      <c r="B164" s="8" t="s">
        <v>151</v>
      </c>
      <c r="C164" s="9">
        <f t="shared" ref="C164" si="200">200000/E164</f>
        <v>277.39251040221916</v>
      </c>
      <c r="D164" s="8" t="s">
        <v>14</v>
      </c>
      <c r="E164" s="8">
        <v>721</v>
      </c>
      <c r="F164" s="5">
        <v>716</v>
      </c>
      <c r="G164" s="8" t="s">
        <v>15</v>
      </c>
      <c r="H164" s="14">
        <f t="shared" ref="H164" si="201">IF(D164="LONG",F164-E164,E164-F164)*C164</f>
        <v>-1386.9625520110958</v>
      </c>
      <c r="I164" s="8" t="s">
        <v>15</v>
      </c>
      <c r="J164" s="9">
        <f t="shared" ref="J164" si="202">IF(D164 = "LONG", F164-E164, E164-F164)</f>
        <v>-5</v>
      </c>
      <c r="K164" s="15">
        <f t="shared" ref="K164" si="203">SUM(H164:I164)</f>
        <v>-1386.9625520110958</v>
      </c>
    </row>
    <row r="165" spans="1:11">
      <c r="A165" s="10">
        <v>44670</v>
      </c>
      <c r="B165" s="8" t="s">
        <v>37</v>
      </c>
      <c r="C165" s="9">
        <f t="shared" ref="C165" si="204">200000/E165</f>
        <v>398.40637450199205</v>
      </c>
      <c r="D165" s="8" t="s">
        <v>14</v>
      </c>
      <c r="E165" s="8">
        <v>502</v>
      </c>
      <c r="F165" s="5">
        <v>507</v>
      </c>
      <c r="G165" s="8" t="s">
        <v>15</v>
      </c>
      <c r="H165" s="17">
        <f t="shared" ref="H165" si="205">IF(D165="LONG",F165-E165,E165-F165)*C165</f>
        <v>1992.0318725099603</v>
      </c>
      <c r="I165" s="8" t="s">
        <v>15</v>
      </c>
      <c r="J165" s="9">
        <f t="shared" ref="J165" si="206">IF(D165 = "LONG", F165-E165, E165-F165)</f>
        <v>5</v>
      </c>
      <c r="K165" s="16">
        <f t="shared" ref="K165" si="207">SUM(H165:I165)</f>
        <v>1992.0318725099603</v>
      </c>
    </row>
    <row r="166" spans="1:11">
      <c r="A166" s="10">
        <v>44669</v>
      </c>
      <c r="B166" s="8" t="s">
        <v>27</v>
      </c>
      <c r="C166" s="9">
        <f t="shared" ref="C166" si="208">200000/E166</f>
        <v>360.36036036036035</v>
      </c>
      <c r="D166" s="8" t="s">
        <v>14</v>
      </c>
      <c r="E166" s="8">
        <v>555</v>
      </c>
      <c r="F166" s="5">
        <v>560</v>
      </c>
      <c r="G166" s="8" t="s">
        <v>15</v>
      </c>
      <c r="H166" s="17">
        <f t="shared" ref="H166" si="209">IF(D166="LONG",F166-E166,E166-F166)*C166</f>
        <v>1801.8018018018017</v>
      </c>
      <c r="I166" s="8" t="s">
        <v>15</v>
      </c>
      <c r="J166" s="9">
        <f t="shared" ref="J166" si="210">IF(D166 = "LONG", F166-E166, E166-F166)</f>
        <v>5</v>
      </c>
      <c r="K166" s="16">
        <f t="shared" ref="K166" si="211">SUM(H166:I166)</f>
        <v>1801.8018018018017</v>
      </c>
    </row>
    <row r="167" spans="1:11">
      <c r="A167" s="10">
        <v>44664</v>
      </c>
      <c r="B167" s="8" t="s">
        <v>147</v>
      </c>
      <c r="C167" s="9">
        <f t="shared" ref="C167" si="212">200000/E167</f>
        <v>662.25165562913912</v>
      </c>
      <c r="D167" s="8" t="s">
        <v>14</v>
      </c>
      <c r="E167" s="8">
        <v>302</v>
      </c>
      <c r="F167" s="5">
        <v>297</v>
      </c>
      <c r="G167" s="8" t="s">
        <v>15</v>
      </c>
      <c r="H167" s="14">
        <f t="shared" ref="H167" si="213">IF(D167="LONG",F167-E167,E167-F167)*C167</f>
        <v>-3311.2582781456958</v>
      </c>
      <c r="I167" s="8" t="s">
        <v>15</v>
      </c>
      <c r="J167" s="9">
        <f t="shared" ref="J167" si="214">IF(D167 = "LONG", F167-E167, E167-F167)</f>
        <v>-5</v>
      </c>
      <c r="K167" s="15">
        <f t="shared" ref="K167" si="215">SUM(H167:I167)</f>
        <v>-3311.2582781456958</v>
      </c>
    </row>
    <row r="168" spans="1:11">
      <c r="A168" s="10">
        <v>44663</v>
      </c>
      <c r="B168" s="8" t="s">
        <v>142</v>
      </c>
      <c r="C168" s="9">
        <f t="shared" ref="C168" si="216">200000/E168</f>
        <v>219.78021978021977</v>
      </c>
      <c r="D168" s="8" t="s">
        <v>14</v>
      </c>
      <c r="E168" s="8">
        <v>910</v>
      </c>
      <c r="F168" s="5">
        <v>898</v>
      </c>
      <c r="G168" s="8" t="s">
        <v>15</v>
      </c>
      <c r="H168" s="14">
        <f t="shared" ref="H168" si="217">IF(D168="LONG",F168-E168,E168-F168)*C168</f>
        <v>-2637.3626373626371</v>
      </c>
      <c r="I168" s="8" t="s">
        <v>15</v>
      </c>
      <c r="J168" s="9">
        <f t="shared" ref="J168" si="218">IF(D168 = "LONG", F168-E168, E168-F168)</f>
        <v>-12</v>
      </c>
      <c r="K168" s="15">
        <f t="shared" ref="K168" si="219">SUM(H168:I168)</f>
        <v>-2637.3626373626371</v>
      </c>
    </row>
    <row r="169" spans="1:11">
      <c r="A169" s="10">
        <v>44662</v>
      </c>
      <c r="B169" s="8" t="s">
        <v>21</v>
      </c>
      <c r="C169" s="9">
        <f t="shared" ref="C169" si="220">200000/E169</f>
        <v>362.31884057971013</v>
      </c>
      <c r="D169" s="8" t="s">
        <v>14</v>
      </c>
      <c r="E169" s="8">
        <v>552</v>
      </c>
      <c r="F169" s="5">
        <v>557</v>
      </c>
      <c r="G169" s="8" t="s">
        <v>15</v>
      </c>
      <c r="H169" s="17">
        <f t="shared" ref="H169" si="221">IF(D169="LONG",F169-E169,E169-F169)*C169</f>
        <v>1811.5942028985505</v>
      </c>
      <c r="I169" s="8" t="s">
        <v>15</v>
      </c>
      <c r="J169" s="9">
        <f t="shared" ref="J169" si="222">IF(D169 = "LONG", F169-E169, E169-F169)</f>
        <v>5</v>
      </c>
      <c r="K169" s="16">
        <f t="shared" ref="K169" si="223">SUM(H169:I169)</f>
        <v>1811.5942028985505</v>
      </c>
    </row>
    <row r="170" spans="1:11">
      <c r="A170" s="10">
        <v>44659</v>
      </c>
      <c r="B170" s="8" t="s">
        <v>101</v>
      </c>
      <c r="C170" s="9">
        <f t="shared" ref="C170" si="224">200000/E170</f>
        <v>396.03960396039605</v>
      </c>
      <c r="D170" s="8" t="s">
        <v>14</v>
      </c>
      <c r="E170" s="8">
        <v>505</v>
      </c>
      <c r="F170" s="5">
        <v>510</v>
      </c>
      <c r="G170" s="8" t="s">
        <v>15</v>
      </c>
      <c r="H170" s="17">
        <f t="shared" ref="H170" si="225">IF(D170="LONG",F170-E170,E170-F170)*C170</f>
        <v>1980.1980198019803</v>
      </c>
      <c r="I170" s="8" t="s">
        <v>15</v>
      </c>
      <c r="J170" s="9">
        <f t="shared" ref="J170" si="226">IF(D170 = "LONG", F170-E170, E170-F170)</f>
        <v>5</v>
      </c>
      <c r="K170" s="16">
        <f t="shared" ref="K170" si="227">SUM(H170:I170)</f>
        <v>1980.1980198019803</v>
      </c>
    </row>
    <row r="171" spans="1:11">
      <c r="A171" s="10">
        <v>44658</v>
      </c>
      <c r="B171" s="8" t="s">
        <v>150</v>
      </c>
      <c r="C171" s="9">
        <f t="shared" ref="C171" si="228">200000/E171</f>
        <v>362.9764065335753</v>
      </c>
      <c r="D171" s="8" t="s">
        <v>14</v>
      </c>
      <c r="E171" s="8">
        <v>551</v>
      </c>
      <c r="F171" s="5">
        <v>556</v>
      </c>
      <c r="G171" s="8" t="s">
        <v>15</v>
      </c>
      <c r="H171" s="17">
        <f t="shared" ref="H171" si="229">IF(D171="LONG",F171-E171,E171-F171)*C171</f>
        <v>1814.8820326678765</v>
      </c>
      <c r="I171" s="8" t="s">
        <v>15</v>
      </c>
      <c r="J171" s="9">
        <f t="shared" ref="J171" si="230">IF(D171 = "LONG", F171-E171, E171-F171)</f>
        <v>5</v>
      </c>
      <c r="K171" s="16">
        <f t="shared" ref="K171" si="231">SUM(H171:I171)</f>
        <v>1814.8820326678765</v>
      </c>
    </row>
    <row r="172" spans="1:11">
      <c r="A172" s="10">
        <v>44657</v>
      </c>
      <c r="B172" s="8" t="s">
        <v>88</v>
      </c>
      <c r="C172" s="9">
        <f t="shared" ref="C172" si="232">200000/E172</f>
        <v>377.35849056603774</v>
      </c>
      <c r="D172" s="8" t="s">
        <v>14</v>
      </c>
      <c r="E172" s="8">
        <v>530</v>
      </c>
      <c r="F172" s="5">
        <v>535</v>
      </c>
      <c r="G172" s="8" t="s">
        <v>15</v>
      </c>
      <c r="H172" s="17">
        <f t="shared" ref="H172" si="233">IF(D172="LONG",F172-E172,E172-F172)*C172</f>
        <v>1886.7924528301887</v>
      </c>
      <c r="I172" s="8" t="s">
        <v>15</v>
      </c>
      <c r="J172" s="9">
        <f t="shared" ref="J172" si="234">IF(D172 = "LONG", F172-E172, E172-F172)</f>
        <v>5</v>
      </c>
      <c r="K172" s="16">
        <f t="shared" ref="K172" si="235">SUM(H172:I172)</f>
        <v>1886.7924528301887</v>
      </c>
    </row>
    <row r="173" spans="1:11">
      <c r="A173" s="10">
        <v>44656</v>
      </c>
      <c r="B173" s="8" t="s">
        <v>80</v>
      </c>
      <c r="C173" s="9">
        <f t="shared" ref="C173" si="236">200000/E173</f>
        <v>366.97247706422019</v>
      </c>
      <c r="D173" s="8" t="s">
        <v>14</v>
      </c>
      <c r="E173" s="8">
        <v>545</v>
      </c>
      <c r="F173" s="5">
        <v>548</v>
      </c>
      <c r="G173" s="8" t="s">
        <v>15</v>
      </c>
      <c r="H173" s="17">
        <f t="shared" ref="H173" si="237">IF(D173="LONG",F173-E173,E173-F173)*C173</f>
        <v>1100.9174311926606</v>
      </c>
      <c r="I173" s="8" t="s">
        <v>15</v>
      </c>
      <c r="J173" s="9">
        <f t="shared" ref="J173" si="238">IF(D173 = "LONG", F173-E173, E173-F173)</f>
        <v>3</v>
      </c>
      <c r="K173" s="16">
        <f t="shared" ref="K173" si="239">SUM(H173:I173)</f>
        <v>1100.9174311926606</v>
      </c>
    </row>
    <row r="174" spans="1:11">
      <c r="A174" s="10">
        <v>44655</v>
      </c>
      <c r="B174" s="8" t="s">
        <v>130</v>
      </c>
      <c r="C174" s="9">
        <f t="shared" ref="C174" si="240">200000/E174</f>
        <v>246.30541871921181</v>
      </c>
      <c r="D174" s="8" t="s">
        <v>14</v>
      </c>
      <c r="E174" s="8">
        <v>812</v>
      </c>
      <c r="F174" s="5">
        <v>820</v>
      </c>
      <c r="G174" s="8" t="s">
        <v>15</v>
      </c>
      <c r="H174" s="17">
        <f t="shared" ref="H174" si="241">IF(D174="LONG",F174-E174,E174-F174)*C174</f>
        <v>1970.4433497536945</v>
      </c>
      <c r="I174" s="8" t="s">
        <v>15</v>
      </c>
      <c r="J174" s="9">
        <f t="shared" ref="J174" si="242">IF(D174 = "LONG", F174-E174, E174-F174)</f>
        <v>8</v>
      </c>
      <c r="K174" s="16">
        <f t="shared" ref="K174" si="243">SUM(H174:I174)</f>
        <v>1970.4433497536945</v>
      </c>
    </row>
    <row r="175" spans="1:11">
      <c r="A175" s="10">
        <v>44652</v>
      </c>
      <c r="B175" s="8" t="s">
        <v>147</v>
      </c>
      <c r="C175" s="9">
        <f t="shared" ref="C175" si="244">200000/E175</f>
        <v>668.89632107023408</v>
      </c>
      <c r="D175" s="8" t="s">
        <v>20</v>
      </c>
      <c r="E175" s="8">
        <v>299</v>
      </c>
      <c r="F175" s="5">
        <v>296</v>
      </c>
      <c r="G175" s="8" t="s">
        <v>15</v>
      </c>
      <c r="H175" s="17">
        <f t="shared" ref="H175" si="245">IF(D175="LONG",F175-E175,E175-F175)*C175</f>
        <v>2006.6889632107022</v>
      </c>
      <c r="I175" s="8" t="s">
        <v>15</v>
      </c>
      <c r="J175" s="9">
        <f t="shared" ref="J175" si="246">IF(D175 = "LONG", F175-E175, E175-F175)</f>
        <v>3</v>
      </c>
      <c r="K175" s="16">
        <f t="shared" ref="K175" si="247">SUM(H175:I175)</f>
        <v>2006.6889632107022</v>
      </c>
    </row>
    <row r="176" spans="1:11">
      <c r="A176" s="10">
        <v>44651</v>
      </c>
      <c r="B176" s="8" t="s">
        <v>80</v>
      </c>
      <c r="C176" s="9">
        <f t="shared" ref="C176" si="248">200000/E176</f>
        <v>401.60642570281124</v>
      </c>
      <c r="D176" s="8" t="s">
        <v>14</v>
      </c>
      <c r="E176" s="8">
        <v>498</v>
      </c>
      <c r="F176" s="5">
        <v>503</v>
      </c>
      <c r="G176" s="8" t="s">
        <v>15</v>
      </c>
      <c r="H176" s="17">
        <f t="shared" ref="H176" si="249">IF(D176="LONG",F176-E176,E176-F176)*C176</f>
        <v>2008.0321285140562</v>
      </c>
      <c r="I176" s="8" t="s">
        <v>15</v>
      </c>
      <c r="J176" s="9">
        <f t="shared" ref="J176" si="250">IF(D176 = "LONG", F176-E176, E176-F176)</f>
        <v>5</v>
      </c>
      <c r="K176" s="16">
        <f t="shared" ref="K176" si="251">SUM(H176:I176)</f>
        <v>2008.0321285140562</v>
      </c>
    </row>
    <row r="177" spans="1:11">
      <c r="A177" s="10">
        <v>44650</v>
      </c>
      <c r="B177" s="8" t="s">
        <v>76</v>
      </c>
      <c r="C177" s="9">
        <f t="shared" ref="C177" si="252">200000/E177</f>
        <v>273.59781121751024</v>
      </c>
      <c r="D177" s="8" t="s">
        <v>14</v>
      </c>
      <c r="E177" s="8">
        <v>731</v>
      </c>
      <c r="F177" s="5">
        <v>736.5</v>
      </c>
      <c r="G177" s="8" t="s">
        <v>15</v>
      </c>
      <c r="H177" s="17">
        <f t="shared" ref="H177:H183" si="253">IF(D177="LONG",F177-E177,E177-F177)*C177</f>
        <v>1504.7879616963064</v>
      </c>
      <c r="I177" s="8" t="s">
        <v>15</v>
      </c>
      <c r="J177" s="9">
        <f t="shared" ref="J177" si="254">IF(D177 = "LONG", F177-E177, E177-F177)</f>
        <v>5.5</v>
      </c>
      <c r="K177" s="16">
        <f t="shared" ref="K177" si="255">SUM(H177:I177)</f>
        <v>1504.7879616963064</v>
      </c>
    </row>
    <row r="178" spans="1:11">
      <c r="A178" s="10">
        <v>44649</v>
      </c>
      <c r="B178" s="8" t="s">
        <v>78</v>
      </c>
      <c r="C178" s="9">
        <f t="shared" ref="C178" si="256">200000/E178</f>
        <v>269.54177897574124</v>
      </c>
      <c r="D178" s="8" t="s">
        <v>14</v>
      </c>
      <c r="E178" s="8">
        <v>742</v>
      </c>
      <c r="F178" s="5">
        <v>749</v>
      </c>
      <c r="G178" s="8" t="s">
        <v>15</v>
      </c>
      <c r="H178" s="17">
        <f t="shared" si="253"/>
        <v>1886.7924528301887</v>
      </c>
      <c r="I178" s="8" t="s">
        <v>15</v>
      </c>
      <c r="J178" s="9">
        <f t="shared" ref="J178" si="257">IF(D178 = "LONG", F178-E178, E178-F178)</f>
        <v>7</v>
      </c>
      <c r="K178" s="16">
        <f t="shared" ref="K178" si="258">SUM(H178:I178)</f>
        <v>1886.7924528301887</v>
      </c>
    </row>
    <row r="179" spans="1:11">
      <c r="A179" s="10">
        <v>44648</v>
      </c>
      <c r="B179" s="8" t="s">
        <v>88</v>
      </c>
      <c r="C179" s="9">
        <f t="shared" ref="C179" si="259">200000/E179</f>
        <v>417.53653444676411</v>
      </c>
      <c r="D179" s="8" t="s">
        <v>20</v>
      </c>
      <c r="E179" s="8">
        <v>479</v>
      </c>
      <c r="F179" s="5">
        <v>486</v>
      </c>
      <c r="G179" s="8" t="s">
        <v>15</v>
      </c>
      <c r="H179" s="14">
        <f t="shared" si="253"/>
        <v>-2922.7557411273488</v>
      </c>
      <c r="I179" s="8" t="s">
        <v>15</v>
      </c>
      <c r="J179" s="9">
        <f t="shared" ref="J179" si="260">IF(D179 = "LONG", F179-E179, E179-F179)</f>
        <v>-7</v>
      </c>
      <c r="K179" s="15">
        <f t="shared" ref="K179" si="261">SUM(H179:I179)</f>
        <v>-2922.7557411273488</v>
      </c>
    </row>
    <row r="180" spans="1:11">
      <c r="A180" s="10">
        <v>44645</v>
      </c>
      <c r="B180" s="8" t="s">
        <v>66</v>
      </c>
      <c r="C180" s="9">
        <f t="shared" ref="C180" si="262">200000/E180</f>
        <v>376.64783427495291</v>
      </c>
      <c r="D180" s="8" t="s">
        <v>14</v>
      </c>
      <c r="E180" s="8">
        <v>531</v>
      </c>
      <c r="F180" s="5">
        <v>536</v>
      </c>
      <c r="G180" s="8" t="s">
        <v>15</v>
      </c>
      <c r="H180" s="17">
        <f t="shared" si="253"/>
        <v>1883.2391713747645</v>
      </c>
      <c r="I180" s="8" t="s">
        <v>15</v>
      </c>
      <c r="J180" s="9">
        <f t="shared" ref="J180" si="263">IF(D180 = "LONG", F180-E180, E180-F180)</f>
        <v>5</v>
      </c>
      <c r="K180" s="16">
        <f t="shared" ref="K180" si="264">SUM(H180:I180)</f>
        <v>1883.2391713747645</v>
      </c>
    </row>
    <row r="181" spans="1:11">
      <c r="A181" s="10">
        <v>44644</v>
      </c>
      <c r="B181" s="8" t="s">
        <v>17</v>
      </c>
      <c r="C181" s="9">
        <f t="shared" ref="C181" si="265">200000/E181</f>
        <v>432.90043290043292</v>
      </c>
      <c r="D181" s="8" t="s">
        <v>14</v>
      </c>
      <c r="E181" s="8">
        <v>462</v>
      </c>
      <c r="F181" s="5">
        <v>467</v>
      </c>
      <c r="G181" s="8" t="s">
        <v>15</v>
      </c>
      <c r="H181" s="17">
        <f t="shared" si="253"/>
        <v>2164.5021645021648</v>
      </c>
      <c r="I181" s="8" t="s">
        <v>15</v>
      </c>
      <c r="J181" s="9">
        <f t="shared" ref="J181" si="266">IF(D181 = "LONG", F181-E181, E181-F181)</f>
        <v>5</v>
      </c>
      <c r="K181" s="16">
        <f t="shared" ref="K181" si="267">SUM(H181:I181)</f>
        <v>2164.5021645021648</v>
      </c>
    </row>
    <row r="182" spans="1:11">
      <c r="A182" s="10">
        <v>44644</v>
      </c>
      <c r="B182" s="8" t="s">
        <v>149</v>
      </c>
      <c r="C182" s="9">
        <f t="shared" ref="C182" si="268">200000/E182</f>
        <v>542.0054200542005</v>
      </c>
      <c r="D182" s="8" t="s">
        <v>14</v>
      </c>
      <c r="E182" s="8">
        <v>369</v>
      </c>
      <c r="F182" s="5">
        <v>373</v>
      </c>
      <c r="G182" s="8" t="s">
        <v>15</v>
      </c>
      <c r="H182" s="17">
        <f t="shared" si="253"/>
        <v>2168.021680216802</v>
      </c>
      <c r="I182" s="8" t="s">
        <v>15</v>
      </c>
      <c r="J182" s="9">
        <f t="shared" ref="J182" si="269">IF(D182 = "LONG", F182-E182, E182-F182)</f>
        <v>4</v>
      </c>
      <c r="K182" s="16">
        <f t="shared" ref="K182" si="270">SUM(H182:I182)</f>
        <v>2168.021680216802</v>
      </c>
    </row>
    <row r="183" spans="1:11">
      <c r="A183" s="10">
        <v>44643</v>
      </c>
      <c r="B183" s="8" t="s">
        <v>65</v>
      </c>
      <c r="C183" s="9">
        <f t="shared" ref="C183:C197" si="271">200000/E183</f>
        <v>522.19321148825065</v>
      </c>
      <c r="D183" s="8" t="s">
        <v>14</v>
      </c>
      <c r="E183" s="8">
        <v>383</v>
      </c>
      <c r="F183" s="5">
        <v>378</v>
      </c>
      <c r="G183" s="8" t="s">
        <v>15</v>
      </c>
      <c r="H183" s="14">
        <f t="shared" si="253"/>
        <v>-2610.9660574412533</v>
      </c>
      <c r="I183" s="8" t="s">
        <v>15</v>
      </c>
      <c r="J183" s="9">
        <f t="shared" ref="J183:J192" si="272">IF(D183 = "LONG", F183-E183, E183-F183)</f>
        <v>-5</v>
      </c>
      <c r="K183" s="15">
        <f t="shared" ref="K183:K196" si="273">SUM(H183:I183)</f>
        <v>-2610.9660574412533</v>
      </c>
    </row>
    <row r="184" spans="1:11">
      <c r="A184" s="10">
        <v>44642</v>
      </c>
      <c r="B184" s="8" t="s">
        <v>133</v>
      </c>
      <c r="C184" s="9">
        <f t="shared" si="271"/>
        <v>153.25670498084293</v>
      </c>
      <c r="D184" s="8" t="s">
        <v>14</v>
      </c>
      <c r="E184" s="8">
        <v>1305</v>
      </c>
      <c r="F184" s="5">
        <v>1320</v>
      </c>
      <c r="G184" s="8" t="s">
        <v>134</v>
      </c>
      <c r="H184" s="9">
        <f t="shared" ref="H184:H197" si="274">IF(D184 = "LONG", F184-E184, E184-F184)*C184</f>
        <v>2298.8505747126437</v>
      </c>
      <c r="I184" s="8" t="s">
        <v>15</v>
      </c>
      <c r="J184" s="9">
        <f t="shared" si="272"/>
        <v>15</v>
      </c>
      <c r="K184" s="6">
        <f t="shared" si="273"/>
        <v>2298.8505747126437</v>
      </c>
    </row>
    <row r="185" spans="1:11">
      <c r="A185" s="10">
        <v>44641</v>
      </c>
      <c r="B185" s="8" t="s">
        <v>135</v>
      </c>
      <c r="C185" s="9">
        <f t="shared" si="271"/>
        <v>147.71048744460856</v>
      </c>
      <c r="D185" s="8" t="s">
        <v>14</v>
      </c>
      <c r="E185" s="8">
        <v>1354</v>
      </c>
      <c r="F185" s="5">
        <v>1370</v>
      </c>
      <c r="G185" s="8" t="s">
        <v>15</v>
      </c>
      <c r="H185" s="9">
        <f t="shared" si="274"/>
        <v>2363.367799113737</v>
      </c>
      <c r="I185" s="8" t="s">
        <v>15</v>
      </c>
      <c r="J185" s="9">
        <f t="shared" si="272"/>
        <v>16</v>
      </c>
      <c r="K185" s="6">
        <f t="shared" si="273"/>
        <v>2363.367799113737</v>
      </c>
    </row>
    <row r="186" spans="1:11">
      <c r="A186" s="10">
        <v>44637</v>
      </c>
      <c r="B186" s="8" t="s">
        <v>136</v>
      </c>
      <c r="C186" s="9">
        <f t="shared" si="271"/>
        <v>102.56410256410257</v>
      </c>
      <c r="D186" s="8" t="s">
        <v>14</v>
      </c>
      <c r="E186" s="8">
        <v>1950</v>
      </c>
      <c r="F186" s="5">
        <v>1965</v>
      </c>
      <c r="G186" s="8" t="s">
        <v>15</v>
      </c>
      <c r="H186" s="9">
        <f t="shared" si="274"/>
        <v>1538.4615384615386</v>
      </c>
      <c r="I186" s="8" t="s">
        <v>15</v>
      </c>
      <c r="J186" s="9">
        <f t="shared" si="272"/>
        <v>15</v>
      </c>
      <c r="K186" s="6">
        <f t="shared" si="273"/>
        <v>1538.4615384615386</v>
      </c>
    </row>
    <row r="187" spans="1:11">
      <c r="A187" s="10">
        <v>44635</v>
      </c>
      <c r="B187" s="8" t="s">
        <v>121</v>
      </c>
      <c r="C187" s="9">
        <f t="shared" si="271"/>
        <v>546.44808743169403</v>
      </c>
      <c r="D187" s="8" t="s">
        <v>20</v>
      </c>
      <c r="E187" s="8">
        <v>366</v>
      </c>
      <c r="F187" s="5">
        <v>363</v>
      </c>
      <c r="G187" s="8" t="s">
        <v>15</v>
      </c>
      <c r="H187" s="9">
        <f t="shared" si="274"/>
        <v>1639.344262295082</v>
      </c>
      <c r="I187" s="8" t="s">
        <v>15</v>
      </c>
      <c r="J187" s="9">
        <f t="shared" si="272"/>
        <v>3</v>
      </c>
      <c r="K187" s="6">
        <f t="shared" si="273"/>
        <v>1639.344262295082</v>
      </c>
    </row>
    <row r="188" spans="1:11">
      <c r="A188" s="10">
        <v>44634</v>
      </c>
      <c r="B188" s="8" t="s">
        <v>47</v>
      </c>
      <c r="C188" s="9">
        <f t="shared" si="271"/>
        <v>486.61800486618006</v>
      </c>
      <c r="D188" s="8" t="s">
        <v>20</v>
      </c>
      <c r="E188" s="8">
        <v>411</v>
      </c>
      <c r="F188" s="5">
        <v>407</v>
      </c>
      <c r="G188" s="8" t="s">
        <v>15</v>
      </c>
      <c r="H188" s="9">
        <f t="shared" si="274"/>
        <v>1946.4720194647202</v>
      </c>
      <c r="I188" s="8" t="s">
        <v>15</v>
      </c>
      <c r="J188" s="9">
        <f t="shared" si="272"/>
        <v>4</v>
      </c>
      <c r="K188" s="6">
        <f t="shared" si="273"/>
        <v>1946.4720194647202</v>
      </c>
    </row>
    <row r="189" spans="1:11">
      <c r="A189" s="10">
        <v>44631</v>
      </c>
      <c r="B189" s="8" t="s">
        <v>90</v>
      </c>
      <c r="C189" s="9">
        <f t="shared" si="271"/>
        <v>679.1171477079796</v>
      </c>
      <c r="D189" s="8" t="s">
        <v>14</v>
      </c>
      <c r="E189" s="8">
        <v>294.5</v>
      </c>
      <c r="F189" s="5">
        <v>298</v>
      </c>
      <c r="G189" s="8" t="s">
        <v>15</v>
      </c>
      <c r="H189" s="9">
        <f t="shared" si="274"/>
        <v>2376.9100169779285</v>
      </c>
      <c r="I189" s="8" t="s">
        <v>15</v>
      </c>
      <c r="J189" s="9">
        <f t="shared" si="272"/>
        <v>3.5</v>
      </c>
      <c r="K189" s="6">
        <f t="shared" si="273"/>
        <v>2376.9100169779285</v>
      </c>
    </row>
    <row r="190" spans="1:11">
      <c r="A190" s="10">
        <v>44630</v>
      </c>
      <c r="B190" s="8" t="s">
        <v>123</v>
      </c>
      <c r="C190" s="9">
        <f t="shared" si="271"/>
        <v>331.12582781456956</v>
      </c>
      <c r="D190" s="8" t="s">
        <v>14</v>
      </c>
      <c r="E190" s="8">
        <v>604</v>
      </c>
      <c r="F190" s="5">
        <v>594</v>
      </c>
      <c r="G190" s="8" t="s">
        <v>15</v>
      </c>
      <c r="H190" s="14">
        <f t="shared" si="274"/>
        <v>-3311.2582781456958</v>
      </c>
      <c r="I190" s="8" t="s">
        <v>15</v>
      </c>
      <c r="J190" s="9">
        <f t="shared" si="272"/>
        <v>-10</v>
      </c>
      <c r="K190" s="15">
        <f t="shared" si="273"/>
        <v>-3311.2582781456958</v>
      </c>
    </row>
    <row r="191" spans="1:11">
      <c r="A191" s="10">
        <v>44629</v>
      </c>
      <c r="B191" s="8" t="s">
        <v>58</v>
      </c>
      <c r="C191" s="9">
        <f t="shared" si="271"/>
        <v>693.24090121317158</v>
      </c>
      <c r="D191" s="8" t="s">
        <v>14</v>
      </c>
      <c r="E191" s="8">
        <v>288.5</v>
      </c>
      <c r="F191" s="5">
        <v>292</v>
      </c>
      <c r="G191" s="8" t="s">
        <v>15</v>
      </c>
      <c r="H191" s="9">
        <f t="shared" si="274"/>
        <v>2426.3431542461003</v>
      </c>
      <c r="I191" s="8" t="s">
        <v>15</v>
      </c>
      <c r="J191" s="9">
        <f t="shared" si="272"/>
        <v>3.5</v>
      </c>
      <c r="K191" s="6">
        <f t="shared" si="273"/>
        <v>2426.3431542461003</v>
      </c>
    </row>
    <row r="192" spans="1:11">
      <c r="A192" s="10">
        <v>44628</v>
      </c>
      <c r="B192" s="8" t="s">
        <v>137</v>
      </c>
      <c r="C192" s="9">
        <f t="shared" si="271"/>
        <v>132.4503311258278</v>
      </c>
      <c r="D192" s="8" t="s">
        <v>14</v>
      </c>
      <c r="E192" s="8">
        <v>1510</v>
      </c>
      <c r="F192" s="5">
        <v>1490</v>
      </c>
      <c r="G192" s="8" t="s">
        <v>15</v>
      </c>
      <c r="H192" s="14">
        <f t="shared" si="274"/>
        <v>-2649.006622516556</v>
      </c>
      <c r="I192" s="8" t="s">
        <v>15</v>
      </c>
      <c r="J192" s="9">
        <f t="shared" si="272"/>
        <v>-20</v>
      </c>
      <c r="K192" s="15">
        <f t="shared" si="273"/>
        <v>-2649.006622516556</v>
      </c>
    </row>
    <row r="193" spans="1:11">
      <c r="A193" s="10">
        <v>44627</v>
      </c>
      <c r="B193" s="8" t="s">
        <v>97</v>
      </c>
      <c r="C193" s="9">
        <f t="shared" si="271"/>
        <v>390.625</v>
      </c>
      <c r="D193" s="8" t="s">
        <v>14</v>
      </c>
      <c r="E193" s="8">
        <v>512</v>
      </c>
      <c r="F193" s="5">
        <v>517</v>
      </c>
      <c r="G193" s="8" t="s">
        <v>15</v>
      </c>
      <c r="H193" s="9">
        <f t="shared" si="274"/>
        <v>1953.125</v>
      </c>
      <c r="I193" s="8" t="s">
        <v>15</v>
      </c>
      <c r="J193" s="9">
        <v>16</v>
      </c>
      <c r="K193" s="6">
        <f t="shared" si="273"/>
        <v>1953.125</v>
      </c>
    </row>
    <row r="194" spans="1:11">
      <c r="A194" s="10">
        <v>44624</v>
      </c>
      <c r="B194" s="8" t="s">
        <v>87</v>
      </c>
      <c r="C194" s="9">
        <f t="shared" si="271"/>
        <v>174.21602787456445</v>
      </c>
      <c r="D194" s="8" t="s">
        <v>14</v>
      </c>
      <c r="E194" s="8">
        <v>1148</v>
      </c>
      <c r="F194" s="5">
        <v>1135</v>
      </c>
      <c r="G194" s="5" t="s">
        <v>15</v>
      </c>
      <c r="H194" s="14">
        <f t="shared" si="274"/>
        <v>-2264.8083623693378</v>
      </c>
      <c r="I194" s="8" t="s">
        <v>15</v>
      </c>
      <c r="J194" s="9">
        <f t="shared" ref="J194:J206" si="275">IF(D194 = "LONG", F194-E194, E194-F194)</f>
        <v>-13</v>
      </c>
      <c r="K194" s="15">
        <f t="shared" si="273"/>
        <v>-2264.8083623693378</v>
      </c>
    </row>
    <row r="195" spans="1:11">
      <c r="A195" s="10">
        <v>44623</v>
      </c>
      <c r="B195" s="8" t="s">
        <v>99</v>
      </c>
      <c r="C195" s="9">
        <f t="shared" si="271"/>
        <v>223.46368715083798</v>
      </c>
      <c r="D195" s="8" t="s">
        <v>14</v>
      </c>
      <c r="E195" s="8">
        <v>895</v>
      </c>
      <c r="F195" s="5">
        <v>903</v>
      </c>
      <c r="G195" s="5" t="s">
        <v>15</v>
      </c>
      <c r="H195" s="9">
        <f t="shared" si="274"/>
        <v>1787.7094972067039</v>
      </c>
      <c r="I195" s="8" t="s">
        <v>15</v>
      </c>
      <c r="J195" s="9">
        <f t="shared" si="275"/>
        <v>8</v>
      </c>
      <c r="K195" s="6">
        <f t="shared" si="273"/>
        <v>1787.7094972067039</v>
      </c>
    </row>
    <row r="196" spans="1:11" s="33" customFormat="1" ht="15.75" thickBot="1">
      <c r="A196" s="28">
        <v>44622</v>
      </c>
      <c r="B196" s="29" t="s">
        <v>138</v>
      </c>
      <c r="C196" s="30">
        <f t="shared" si="271"/>
        <v>411.52263374485597</v>
      </c>
      <c r="D196" s="29" t="s">
        <v>14</v>
      </c>
      <c r="E196" s="29">
        <v>486</v>
      </c>
      <c r="F196" s="31">
        <v>491</v>
      </c>
      <c r="G196" s="31" t="s">
        <v>15</v>
      </c>
      <c r="H196" s="30">
        <f t="shared" si="274"/>
        <v>2057.6131687242796</v>
      </c>
      <c r="I196" s="29" t="s">
        <v>15</v>
      </c>
      <c r="J196" s="30">
        <f t="shared" si="275"/>
        <v>5</v>
      </c>
      <c r="K196" s="32">
        <f t="shared" si="273"/>
        <v>2057.6131687242796</v>
      </c>
    </row>
    <row r="197" spans="1:11" ht="15.75" thickBot="1">
      <c r="A197" s="10">
        <v>44620</v>
      </c>
      <c r="B197" s="8" t="s">
        <v>97</v>
      </c>
      <c r="C197" s="30">
        <f t="shared" si="271"/>
        <v>380.95238095238096</v>
      </c>
      <c r="D197" s="8" t="s">
        <v>20</v>
      </c>
      <c r="E197" s="8">
        <v>525</v>
      </c>
      <c r="F197" s="5">
        <v>520</v>
      </c>
      <c r="G197" s="8" t="s">
        <v>15</v>
      </c>
      <c r="H197" s="20">
        <f t="shared" si="274"/>
        <v>1904.7619047619048</v>
      </c>
      <c r="I197" s="8" t="s">
        <v>15</v>
      </c>
      <c r="J197" s="9">
        <f t="shared" si="275"/>
        <v>5</v>
      </c>
      <c r="K197" s="6">
        <f t="shared" ref="K197:K215" si="276">SUM(H197:I197)</f>
        <v>1904.7619047619048</v>
      </c>
    </row>
    <row r="198" spans="1:11">
      <c r="A198" s="10">
        <v>44617</v>
      </c>
      <c r="B198" s="8" t="s">
        <v>133</v>
      </c>
      <c r="C198" s="9">
        <f t="shared" ref="C198:C216" si="277">200000/E198</f>
        <v>153.25670498084293</v>
      </c>
      <c r="D198" s="8" t="s">
        <v>14</v>
      </c>
      <c r="E198" s="8">
        <v>1305</v>
      </c>
      <c r="F198" s="5">
        <v>1320</v>
      </c>
      <c r="G198" s="8" t="s">
        <v>134</v>
      </c>
      <c r="H198" s="20">
        <f t="shared" ref="H198:H216" si="278">IF(D198 = "LONG", F198-E198, E198-F198)*C198</f>
        <v>2298.8505747126437</v>
      </c>
      <c r="I198" s="8" t="s">
        <v>15</v>
      </c>
      <c r="J198" s="9">
        <f t="shared" si="275"/>
        <v>15</v>
      </c>
      <c r="K198" s="6">
        <f t="shared" si="276"/>
        <v>2298.8505747126437</v>
      </c>
    </row>
    <row r="199" spans="1:11">
      <c r="A199" s="10">
        <v>44615</v>
      </c>
      <c r="B199" s="8" t="s">
        <v>139</v>
      </c>
      <c r="C199" s="9">
        <f t="shared" si="277"/>
        <v>215.98272138228941</v>
      </c>
      <c r="D199" s="8" t="s">
        <v>14</v>
      </c>
      <c r="E199" s="8">
        <v>926</v>
      </c>
      <c r="F199" s="5">
        <v>936</v>
      </c>
      <c r="G199" s="8" t="s">
        <v>15</v>
      </c>
      <c r="H199" s="9">
        <f t="shared" si="278"/>
        <v>2159.827213822894</v>
      </c>
      <c r="I199" s="8" t="s">
        <v>15</v>
      </c>
      <c r="J199" s="9">
        <f t="shared" si="275"/>
        <v>10</v>
      </c>
      <c r="K199" s="6">
        <f t="shared" si="276"/>
        <v>2159.827213822894</v>
      </c>
    </row>
    <row r="200" spans="1:11">
      <c r="A200" s="10">
        <v>44614</v>
      </c>
      <c r="B200" s="8" t="s">
        <v>18</v>
      </c>
      <c r="C200" s="9">
        <f t="shared" si="277"/>
        <v>353.98230088495575</v>
      </c>
      <c r="D200" s="8" t="s">
        <v>20</v>
      </c>
      <c r="E200" s="8">
        <v>565</v>
      </c>
      <c r="F200" s="5">
        <v>573</v>
      </c>
      <c r="G200" s="8" t="s">
        <v>15</v>
      </c>
      <c r="H200" s="14">
        <f t="shared" si="278"/>
        <v>-2831.858407079646</v>
      </c>
      <c r="I200" s="8" t="s">
        <v>15</v>
      </c>
      <c r="J200" s="9">
        <f t="shared" si="275"/>
        <v>-8</v>
      </c>
      <c r="K200" s="15">
        <f t="shared" si="276"/>
        <v>-2831.858407079646</v>
      </c>
    </row>
    <row r="201" spans="1:11">
      <c r="A201" s="10">
        <v>44610</v>
      </c>
      <c r="B201" s="8" t="s">
        <v>26</v>
      </c>
      <c r="C201" s="9">
        <f t="shared" si="277"/>
        <v>457.66590389016017</v>
      </c>
      <c r="D201" s="8" t="s">
        <v>14</v>
      </c>
      <c r="E201" s="8">
        <v>437</v>
      </c>
      <c r="F201" s="5">
        <v>442</v>
      </c>
      <c r="G201" s="8" t="s">
        <v>15</v>
      </c>
      <c r="H201" s="9">
        <f t="shared" si="278"/>
        <v>2288.3295194508009</v>
      </c>
      <c r="I201" s="8" t="s">
        <v>15</v>
      </c>
      <c r="J201" s="9">
        <f t="shared" si="275"/>
        <v>5</v>
      </c>
      <c r="K201" s="6">
        <f t="shared" si="276"/>
        <v>2288.3295194508009</v>
      </c>
    </row>
    <row r="202" spans="1:11">
      <c r="A202" s="10">
        <v>44609</v>
      </c>
      <c r="B202" s="8" t="s">
        <v>140</v>
      </c>
      <c r="C202" s="9">
        <f t="shared" si="277"/>
        <v>505.05050505050502</v>
      </c>
      <c r="D202" s="8" t="s">
        <v>14</v>
      </c>
      <c r="E202" s="8">
        <v>396</v>
      </c>
      <c r="F202" s="5">
        <v>396</v>
      </c>
      <c r="G202" s="8" t="s">
        <v>15</v>
      </c>
      <c r="H202" s="9">
        <f t="shared" si="278"/>
        <v>0</v>
      </c>
      <c r="I202" s="8" t="s">
        <v>15</v>
      </c>
      <c r="J202" s="9">
        <f t="shared" si="275"/>
        <v>0</v>
      </c>
      <c r="K202" s="6">
        <f t="shared" si="276"/>
        <v>0</v>
      </c>
    </row>
    <row r="203" spans="1:11">
      <c r="A203" s="10">
        <v>44608</v>
      </c>
      <c r="B203" s="8" t="s">
        <v>94</v>
      </c>
      <c r="C203" s="9">
        <f t="shared" si="277"/>
        <v>527.70448548812669</v>
      </c>
      <c r="D203" s="8" t="s">
        <v>14</v>
      </c>
      <c r="E203" s="8">
        <v>379</v>
      </c>
      <c r="F203" s="5">
        <v>383</v>
      </c>
      <c r="G203" s="8" t="s">
        <v>15</v>
      </c>
      <c r="H203" s="9">
        <f t="shared" si="278"/>
        <v>2110.8179419525068</v>
      </c>
      <c r="I203" s="8" t="s">
        <v>15</v>
      </c>
      <c r="J203" s="9">
        <f t="shared" si="275"/>
        <v>4</v>
      </c>
      <c r="K203" s="6">
        <f t="shared" si="276"/>
        <v>2110.8179419525068</v>
      </c>
    </row>
    <row r="204" spans="1:11">
      <c r="A204" s="10">
        <v>44607</v>
      </c>
      <c r="B204" s="8" t="s">
        <v>141</v>
      </c>
      <c r="C204" s="9">
        <f t="shared" si="277"/>
        <v>243.90243902439025</v>
      </c>
      <c r="D204" s="8" t="s">
        <v>14</v>
      </c>
      <c r="E204" s="8">
        <v>820</v>
      </c>
      <c r="F204" s="5">
        <v>828</v>
      </c>
      <c r="G204" s="8" t="s">
        <v>15</v>
      </c>
      <c r="H204" s="9">
        <f t="shared" si="278"/>
        <v>1951.219512195122</v>
      </c>
      <c r="I204" s="5" t="s">
        <v>15</v>
      </c>
      <c r="J204" s="9">
        <f t="shared" si="275"/>
        <v>8</v>
      </c>
      <c r="K204" s="6">
        <f t="shared" si="276"/>
        <v>1951.219512195122</v>
      </c>
    </row>
    <row r="205" spans="1:11">
      <c r="A205" s="10">
        <v>44607</v>
      </c>
      <c r="B205" s="8" t="s">
        <v>125</v>
      </c>
      <c r="C205" s="9">
        <f t="shared" si="277"/>
        <v>344.82758620689657</v>
      </c>
      <c r="D205" s="8" t="s">
        <v>14</v>
      </c>
      <c r="E205" s="8">
        <v>580</v>
      </c>
      <c r="F205" s="5">
        <v>585</v>
      </c>
      <c r="G205" s="8" t="s">
        <v>15</v>
      </c>
      <c r="H205" s="9">
        <f t="shared" si="278"/>
        <v>1724.1379310344828</v>
      </c>
      <c r="I205" s="8" t="s">
        <v>15</v>
      </c>
      <c r="J205" s="9">
        <f t="shared" si="275"/>
        <v>5</v>
      </c>
      <c r="K205" s="6">
        <f t="shared" si="276"/>
        <v>1724.1379310344828</v>
      </c>
    </row>
    <row r="206" spans="1:11">
      <c r="A206" s="10">
        <v>44607</v>
      </c>
      <c r="B206" s="8" t="s">
        <v>142</v>
      </c>
      <c r="C206" s="9">
        <f t="shared" si="277"/>
        <v>237.52969121140143</v>
      </c>
      <c r="D206" s="8" t="s">
        <v>14</v>
      </c>
      <c r="E206" s="8">
        <v>842</v>
      </c>
      <c r="F206" s="5">
        <v>850</v>
      </c>
      <c r="G206" s="8" t="s">
        <v>15</v>
      </c>
      <c r="H206" s="9">
        <f t="shared" si="278"/>
        <v>1900.2375296912114</v>
      </c>
      <c r="I206" s="34" t="s">
        <v>15</v>
      </c>
      <c r="J206" s="14">
        <f t="shared" si="275"/>
        <v>8</v>
      </c>
      <c r="K206" s="6">
        <f t="shared" si="276"/>
        <v>1900.2375296912114</v>
      </c>
    </row>
    <row r="207" spans="1:11">
      <c r="A207" s="10">
        <v>44606</v>
      </c>
      <c r="B207" s="8" t="s">
        <v>97</v>
      </c>
      <c r="C207" s="9">
        <f t="shared" si="277"/>
        <v>349.65034965034965</v>
      </c>
      <c r="D207" s="8" t="s">
        <v>20</v>
      </c>
      <c r="E207" s="8">
        <v>572</v>
      </c>
      <c r="F207" s="5">
        <v>567</v>
      </c>
      <c r="G207" s="8" t="s">
        <v>15</v>
      </c>
      <c r="H207" s="9">
        <f t="shared" si="278"/>
        <v>1748.2517482517483</v>
      </c>
      <c r="I207" s="8" t="s">
        <v>15</v>
      </c>
      <c r="J207" s="9">
        <v>16</v>
      </c>
      <c r="K207" s="6">
        <f t="shared" si="276"/>
        <v>1748.2517482517483</v>
      </c>
    </row>
    <row r="208" spans="1:11">
      <c r="A208" s="10">
        <v>44603</v>
      </c>
      <c r="B208" s="8" t="s">
        <v>143</v>
      </c>
      <c r="C208" s="9">
        <f t="shared" ref="C208:C210" si="279">200000/E208</f>
        <v>199.00497512437812</v>
      </c>
      <c r="D208" s="8" t="s">
        <v>20</v>
      </c>
      <c r="E208" s="8">
        <v>1005</v>
      </c>
      <c r="F208" s="5">
        <v>995</v>
      </c>
      <c r="G208" s="5" t="s">
        <v>15</v>
      </c>
      <c r="H208" s="9">
        <f t="shared" ref="H208:H210" si="280">IF(D208 = "LONG", F208-E208, E208-F208)*C208</f>
        <v>1990.0497512437812</v>
      </c>
      <c r="I208" s="8" t="s">
        <v>15</v>
      </c>
      <c r="J208" s="9">
        <f t="shared" ref="J208:J210" si="281">IF(D208 = "LONG", F208-E208, E208-F208)</f>
        <v>10</v>
      </c>
      <c r="K208" s="6">
        <f t="shared" ref="K208:K210" si="282">SUM(H208:I208)</f>
        <v>1990.0497512437812</v>
      </c>
    </row>
    <row r="209" spans="1:11">
      <c r="A209" s="10">
        <v>44602</v>
      </c>
      <c r="B209" s="8" t="s">
        <v>38</v>
      </c>
      <c r="C209" s="9">
        <f t="shared" si="279"/>
        <v>297.61904761904759</v>
      </c>
      <c r="D209" s="8" t="s">
        <v>14</v>
      </c>
      <c r="E209" s="8">
        <v>672</v>
      </c>
      <c r="F209" s="5">
        <v>678</v>
      </c>
      <c r="G209" s="5" t="s">
        <v>15</v>
      </c>
      <c r="H209" s="9">
        <f t="shared" si="280"/>
        <v>1785.7142857142856</v>
      </c>
      <c r="I209" s="8" t="s">
        <v>15</v>
      </c>
      <c r="J209" s="9">
        <f t="shared" si="281"/>
        <v>6</v>
      </c>
      <c r="K209" s="6">
        <f t="shared" si="282"/>
        <v>1785.7142857142856</v>
      </c>
    </row>
    <row r="210" spans="1:11" s="33" customFormat="1" ht="15.75" thickBot="1">
      <c r="A210" s="10">
        <v>44601</v>
      </c>
      <c r="B210" s="8" t="s">
        <v>101</v>
      </c>
      <c r="C210" s="9">
        <f t="shared" si="279"/>
        <v>384.61538461538464</v>
      </c>
      <c r="D210" s="8" t="s">
        <v>14</v>
      </c>
      <c r="E210" s="8">
        <v>520</v>
      </c>
      <c r="F210" s="5">
        <v>525</v>
      </c>
      <c r="G210" s="5" t="s">
        <v>15</v>
      </c>
      <c r="H210" s="9">
        <f t="shared" si="280"/>
        <v>1923.0769230769233</v>
      </c>
      <c r="I210" s="8" t="s">
        <v>15</v>
      </c>
      <c r="J210" s="9">
        <f t="shared" si="281"/>
        <v>5</v>
      </c>
      <c r="K210" s="6">
        <f t="shared" si="282"/>
        <v>1923.0769230769233</v>
      </c>
    </row>
    <row r="211" spans="1:11">
      <c r="A211" s="10">
        <v>44600</v>
      </c>
      <c r="B211" s="19" t="s">
        <v>144</v>
      </c>
      <c r="C211" s="20">
        <f t="shared" si="277"/>
        <v>488.99755501222495</v>
      </c>
      <c r="D211" s="19" t="s">
        <v>14</v>
      </c>
      <c r="E211" s="19">
        <v>409</v>
      </c>
      <c r="F211" s="21">
        <v>413</v>
      </c>
      <c r="G211" s="21" t="s">
        <v>15</v>
      </c>
      <c r="H211" s="20">
        <f t="shared" si="278"/>
        <v>1955.9902200488998</v>
      </c>
      <c r="I211" s="19" t="s">
        <v>15</v>
      </c>
      <c r="J211" s="20">
        <f t="shared" ref="J211:J225" si="283">IF(D211 = "LONG", F211-E211, E211-F211)</f>
        <v>4</v>
      </c>
      <c r="K211" s="22">
        <f t="shared" si="276"/>
        <v>1955.9902200488998</v>
      </c>
    </row>
    <row r="212" spans="1:11">
      <c r="A212" s="10">
        <v>44599</v>
      </c>
      <c r="B212" s="8" t="s">
        <v>121</v>
      </c>
      <c r="C212" s="9">
        <f t="shared" ref="C212:C213" si="284">200000/E212</f>
        <v>544.95912806539513</v>
      </c>
      <c r="D212" s="8" t="s">
        <v>14</v>
      </c>
      <c r="E212" s="8">
        <v>367</v>
      </c>
      <c r="F212" s="5">
        <v>371</v>
      </c>
      <c r="G212" s="5" t="s">
        <v>15</v>
      </c>
      <c r="H212" s="9">
        <f t="shared" ref="H212:H213" si="285">IF(D212 = "LONG", F212-E212, E212-F212)*C212</f>
        <v>2179.8365122615805</v>
      </c>
      <c r="I212" s="8" t="s">
        <v>15</v>
      </c>
      <c r="J212" s="9">
        <f t="shared" ref="J212:J213" si="286">IF(D212 = "LONG", F212-E212, E212-F212)</f>
        <v>4</v>
      </c>
      <c r="K212" s="6">
        <f t="shared" ref="K212:K213" si="287">SUM(H212:I212)</f>
        <v>2179.8365122615805</v>
      </c>
    </row>
    <row r="213" spans="1:11" s="33" customFormat="1" ht="15.75" thickBot="1">
      <c r="A213" s="10">
        <v>44596</v>
      </c>
      <c r="B213" s="38" t="s">
        <v>145</v>
      </c>
      <c r="C213" s="37">
        <f t="shared" si="284"/>
        <v>379.5066413662239</v>
      </c>
      <c r="D213" s="38" t="s">
        <v>14</v>
      </c>
      <c r="E213" s="38">
        <v>527</v>
      </c>
      <c r="F213" s="39">
        <v>527</v>
      </c>
      <c r="G213" s="39" t="s">
        <v>15</v>
      </c>
      <c r="H213" s="37">
        <f t="shared" si="285"/>
        <v>0</v>
      </c>
      <c r="I213" s="38" t="s">
        <v>15</v>
      </c>
      <c r="J213" s="37">
        <f t="shared" si="286"/>
        <v>0</v>
      </c>
      <c r="K213" s="40">
        <f t="shared" si="287"/>
        <v>0</v>
      </c>
    </row>
    <row r="214" spans="1:11">
      <c r="A214" s="10">
        <v>44595</v>
      </c>
      <c r="B214" s="8" t="s">
        <v>117</v>
      </c>
      <c r="C214" s="9">
        <f t="shared" si="277"/>
        <v>334.44816053511704</v>
      </c>
      <c r="D214" s="8" t="s">
        <v>14</v>
      </c>
      <c r="E214" s="8">
        <v>598</v>
      </c>
      <c r="F214" s="5">
        <v>604</v>
      </c>
      <c r="G214" s="5" t="s">
        <v>15</v>
      </c>
      <c r="H214" s="9">
        <f t="shared" si="278"/>
        <v>2006.6889632107022</v>
      </c>
      <c r="I214" s="8" t="s">
        <v>15</v>
      </c>
      <c r="J214" s="9">
        <f t="shared" si="283"/>
        <v>6</v>
      </c>
      <c r="K214" s="6">
        <f t="shared" si="276"/>
        <v>2006.6889632107022</v>
      </c>
    </row>
    <row r="215" spans="1:11" s="33" customFormat="1" ht="15.75" thickBot="1">
      <c r="A215" s="28">
        <v>44593</v>
      </c>
      <c r="B215" s="29" t="s">
        <v>71</v>
      </c>
      <c r="C215" s="30">
        <f t="shared" si="277"/>
        <v>190.83969465648855</v>
      </c>
      <c r="D215" s="29" t="s">
        <v>14</v>
      </c>
      <c r="E215" s="29">
        <v>1048</v>
      </c>
      <c r="F215" s="31">
        <v>1058</v>
      </c>
      <c r="G215" s="31" t="s">
        <v>15</v>
      </c>
      <c r="H215" s="30">
        <f t="shared" si="278"/>
        <v>1908.3969465648854</v>
      </c>
      <c r="I215" s="29" t="s">
        <v>15</v>
      </c>
      <c r="J215" s="30">
        <f t="shared" si="283"/>
        <v>10</v>
      </c>
      <c r="K215" s="32">
        <f t="shared" si="276"/>
        <v>1908.3969465648854</v>
      </c>
    </row>
    <row r="216" spans="1:11" ht="15.75" thickBot="1">
      <c r="A216" s="10">
        <v>44592</v>
      </c>
      <c r="B216" s="8" t="s">
        <v>142</v>
      </c>
      <c r="C216" s="30">
        <f t="shared" si="277"/>
        <v>228.31050228310502</v>
      </c>
      <c r="D216" s="8" t="s">
        <v>14</v>
      </c>
      <c r="E216" s="8">
        <v>876</v>
      </c>
      <c r="F216" s="5">
        <v>866</v>
      </c>
      <c r="G216" s="8" t="s">
        <v>15</v>
      </c>
      <c r="H216" s="35">
        <f t="shared" si="278"/>
        <v>-2283.1050228310501</v>
      </c>
      <c r="I216" s="8" t="s">
        <v>15</v>
      </c>
      <c r="J216" s="9">
        <f t="shared" si="283"/>
        <v>-10</v>
      </c>
      <c r="K216" s="15">
        <f t="shared" ref="K216:K238" si="288">SUM(H216:I216)</f>
        <v>-2283.1050228310501</v>
      </c>
    </row>
    <row r="217" spans="1:11">
      <c r="A217" s="10">
        <v>44589</v>
      </c>
      <c r="B217" s="8" t="s">
        <v>114</v>
      </c>
      <c r="C217" s="9">
        <f t="shared" ref="C217:C238" si="289">200000/E217</f>
        <v>623.05295950155767</v>
      </c>
      <c r="D217" s="8" t="s">
        <v>14</v>
      </c>
      <c r="E217" s="8">
        <v>321</v>
      </c>
      <c r="F217" s="5">
        <v>316</v>
      </c>
      <c r="G217" s="8" t="s">
        <v>134</v>
      </c>
      <c r="H217" s="35">
        <f t="shared" ref="H217:H238" si="290">IF(D217 = "LONG", F217-E217, E217-F217)*C217</f>
        <v>-3115.2647975077884</v>
      </c>
      <c r="I217" s="8" t="s">
        <v>15</v>
      </c>
      <c r="J217" s="9">
        <f t="shared" si="283"/>
        <v>-5</v>
      </c>
      <c r="K217" s="15">
        <f t="shared" si="288"/>
        <v>-3115.2647975077884</v>
      </c>
    </row>
    <row r="218" spans="1:11">
      <c r="A218" s="10">
        <v>44589</v>
      </c>
      <c r="B218" s="8" t="s">
        <v>101</v>
      </c>
      <c r="C218" s="9">
        <f t="shared" si="289"/>
        <v>408.16326530612247</v>
      </c>
      <c r="D218" s="8" t="s">
        <v>14</v>
      </c>
      <c r="E218" s="8">
        <v>490</v>
      </c>
      <c r="F218" s="5">
        <v>495</v>
      </c>
      <c r="G218" s="8" t="s">
        <v>15</v>
      </c>
      <c r="H218" s="9">
        <f t="shared" si="290"/>
        <v>2040.8163265306123</v>
      </c>
      <c r="I218" s="8" t="s">
        <v>15</v>
      </c>
      <c r="J218" s="9">
        <f t="shared" si="283"/>
        <v>5</v>
      </c>
      <c r="K218" s="6">
        <f t="shared" si="288"/>
        <v>2040.8163265306123</v>
      </c>
    </row>
    <row r="219" spans="1:11">
      <c r="A219" s="10">
        <v>44588</v>
      </c>
      <c r="B219" s="8" t="s">
        <v>95</v>
      </c>
      <c r="C219" s="9">
        <f t="shared" si="289"/>
        <v>367.64705882352939</v>
      </c>
      <c r="D219" s="8" t="s">
        <v>20</v>
      </c>
      <c r="E219" s="8">
        <v>544</v>
      </c>
      <c r="F219" s="5">
        <v>539</v>
      </c>
      <c r="G219" s="8" t="s">
        <v>15</v>
      </c>
      <c r="H219" s="9">
        <f t="shared" si="290"/>
        <v>1838.2352941176468</v>
      </c>
      <c r="I219" s="8" t="s">
        <v>15</v>
      </c>
      <c r="J219" s="9">
        <f t="shared" si="283"/>
        <v>5</v>
      </c>
      <c r="K219" s="6">
        <f t="shared" si="288"/>
        <v>1838.2352941176468</v>
      </c>
    </row>
    <row r="220" spans="1:11">
      <c r="A220" s="10">
        <v>44586</v>
      </c>
      <c r="B220" s="8" t="s">
        <v>17</v>
      </c>
      <c r="C220" s="9">
        <f t="shared" si="289"/>
        <v>414.07867494824018</v>
      </c>
      <c r="D220" s="8" t="s">
        <v>14</v>
      </c>
      <c r="E220" s="8">
        <v>483</v>
      </c>
      <c r="F220" s="5">
        <v>487</v>
      </c>
      <c r="G220" s="8" t="s">
        <v>15</v>
      </c>
      <c r="H220" s="9">
        <f t="shared" si="290"/>
        <v>1656.3146997929607</v>
      </c>
      <c r="I220" s="8" t="s">
        <v>15</v>
      </c>
      <c r="J220" s="9">
        <f t="shared" si="283"/>
        <v>4</v>
      </c>
      <c r="K220" s="6">
        <f t="shared" si="288"/>
        <v>1656.3146997929607</v>
      </c>
    </row>
    <row r="221" spans="1:11">
      <c r="A221" s="10">
        <v>44586</v>
      </c>
      <c r="B221" s="8" t="s">
        <v>146</v>
      </c>
      <c r="C221" s="9">
        <f t="shared" si="289"/>
        <v>83.333333333333329</v>
      </c>
      <c r="D221" s="8" t="s">
        <v>14</v>
      </c>
      <c r="E221" s="8">
        <v>2400</v>
      </c>
      <c r="F221" s="5">
        <v>2420</v>
      </c>
      <c r="G221" s="8" t="s">
        <v>15</v>
      </c>
      <c r="H221" s="9">
        <f t="shared" si="290"/>
        <v>1666.6666666666665</v>
      </c>
      <c r="I221" s="8" t="s">
        <v>15</v>
      </c>
      <c r="J221" s="9">
        <f t="shared" si="283"/>
        <v>20</v>
      </c>
      <c r="K221" s="6">
        <f t="shared" si="288"/>
        <v>1666.6666666666665</v>
      </c>
    </row>
    <row r="222" spans="1:11">
      <c r="A222" s="10">
        <v>44585</v>
      </c>
      <c r="B222" s="8" t="s">
        <v>78</v>
      </c>
      <c r="C222" s="9">
        <f t="shared" si="289"/>
        <v>223.46368715083798</v>
      </c>
      <c r="D222" s="8" t="s">
        <v>20</v>
      </c>
      <c r="E222" s="8">
        <v>895</v>
      </c>
      <c r="F222" s="5">
        <v>886</v>
      </c>
      <c r="G222" s="8" t="s">
        <v>15</v>
      </c>
      <c r="H222" s="9">
        <f t="shared" si="290"/>
        <v>2011.1731843575419</v>
      </c>
      <c r="I222" s="8" t="s">
        <v>15</v>
      </c>
      <c r="J222" s="9">
        <f t="shared" si="283"/>
        <v>9</v>
      </c>
      <c r="K222" s="6">
        <f t="shared" si="288"/>
        <v>2011.1731843575419</v>
      </c>
    </row>
    <row r="223" spans="1:11">
      <c r="A223" s="10">
        <v>44582</v>
      </c>
      <c r="B223" s="8" t="s">
        <v>18</v>
      </c>
      <c r="C223" s="9">
        <f t="shared" si="289"/>
        <v>312.01248049921998</v>
      </c>
      <c r="D223" s="8" t="s">
        <v>20</v>
      </c>
      <c r="E223" s="8">
        <v>641</v>
      </c>
      <c r="F223" s="5">
        <v>635</v>
      </c>
      <c r="G223" s="8" t="s">
        <v>15</v>
      </c>
      <c r="H223" s="9">
        <f t="shared" si="290"/>
        <v>1872.07488299532</v>
      </c>
      <c r="I223" s="5" t="s">
        <v>15</v>
      </c>
      <c r="J223" s="9">
        <f t="shared" si="283"/>
        <v>6</v>
      </c>
      <c r="K223" s="6">
        <f t="shared" si="288"/>
        <v>1872.07488299532</v>
      </c>
    </row>
    <row r="224" spans="1:11">
      <c r="A224" s="10">
        <v>44581</v>
      </c>
      <c r="B224" s="8" t="s">
        <v>76</v>
      </c>
      <c r="C224" s="9">
        <f t="shared" si="289"/>
        <v>318.47133757961785</v>
      </c>
      <c r="D224" s="8" t="s">
        <v>14</v>
      </c>
      <c r="E224" s="8">
        <v>628</v>
      </c>
      <c r="F224" s="5">
        <v>634</v>
      </c>
      <c r="G224" s="8" t="s">
        <v>15</v>
      </c>
      <c r="H224" s="9">
        <f t="shared" si="290"/>
        <v>1910.8280254777071</v>
      </c>
      <c r="I224" s="8" t="s">
        <v>15</v>
      </c>
      <c r="J224" s="9">
        <f t="shared" si="283"/>
        <v>6</v>
      </c>
      <c r="K224" s="6">
        <f t="shared" si="288"/>
        <v>1910.8280254777071</v>
      </c>
    </row>
    <row r="225" spans="1:11">
      <c r="A225" s="10">
        <v>44580</v>
      </c>
      <c r="B225" s="8" t="s">
        <v>27</v>
      </c>
      <c r="C225" s="9">
        <f t="shared" si="289"/>
        <v>340.13605442176873</v>
      </c>
      <c r="D225" s="8" t="s">
        <v>20</v>
      </c>
      <c r="E225" s="8">
        <v>588</v>
      </c>
      <c r="F225" s="5">
        <v>583</v>
      </c>
      <c r="G225" s="8" t="s">
        <v>15</v>
      </c>
      <c r="H225" s="9">
        <f t="shared" si="290"/>
        <v>1700.6802721088436</v>
      </c>
      <c r="I225" s="34" t="s">
        <v>15</v>
      </c>
      <c r="J225" s="14">
        <f t="shared" si="283"/>
        <v>5</v>
      </c>
      <c r="K225" s="6">
        <f t="shared" si="288"/>
        <v>1700.6802721088436</v>
      </c>
    </row>
    <row r="226" spans="1:11">
      <c r="A226" s="10">
        <v>44579</v>
      </c>
      <c r="B226" s="8" t="s">
        <v>78</v>
      </c>
      <c r="C226" s="9">
        <f t="shared" si="289"/>
        <v>200.60180541624874</v>
      </c>
      <c r="D226" s="8" t="s">
        <v>20</v>
      </c>
      <c r="E226" s="8">
        <v>997</v>
      </c>
      <c r="F226" s="5">
        <v>987</v>
      </c>
      <c r="G226" s="8" t="s">
        <v>15</v>
      </c>
      <c r="H226" s="9">
        <f t="shared" si="290"/>
        <v>2006.0180541624873</v>
      </c>
      <c r="I226" s="8" t="s">
        <v>15</v>
      </c>
      <c r="J226" s="9">
        <v>16</v>
      </c>
      <c r="K226" s="6">
        <f t="shared" si="288"/>
        <v>2006.0180541624873</v>
      </c>
    </row>
    <row r="227" spans="1:11">
      <c r="A227" s="10">
        <v>44578</v>
      </c>
      <c r="B227" s="8" t="s">
        <v>124</v>
      </c>
      <c r="C227" s="9">
        <f t="shared" si="289"/>
        <v>456.62100456621005</v>
      </c>
      <c r="D227" s="8" t="s">
        <v>14</v>
      </c>
      <c r="E227" s="8">
        <v>438</v>
      </c>
      <c r="F227" s="5">
        <v>432</v>
      </c>
      <c r="G227" s="5" t="s">
        <v>15</v>
      </c>
      <c r="H227" s="14">
        <f t="shared" si="290"/>
        <v>-2739.7260273972602</v>
      </c>
      <c r="I227" s="8" t="s">
        <v>15</v>
      </c>
      <c r="J227" s="9">
        <f t="shared" ref="J227:J238" si="291">IF(D227 = "LONG", F227-E227, E227-F227)</f>
        <v>-6</v>
      </c>
      <c r="K227" s="15">
        <f t="shared" si="288"/>
        <v>-2739.7260273972602</v>
      </c>
    </row>
    <row r="228" spans="1:11">
      <c r="A228" s="10">
        <v>44575</v>
      </c>
      <c r="B228" s="8" t="s">
        <v>75</v>
      </c>
      <c r="C228" s="9">
        <f t="shared" si="289"/>
        <v>198.60973187686196</v>
      </c>
      <c r="D228" s="8" t="s">
        <v>14</v>
      </c>
      <c r="E228" s="8">
        <v>1007</v>
      </c>
      <c r="F228" s="5">
        <v>1017</v>
      </c>
      <c r="G228" s="5" t="s">
        <v>15</v>
      </c>
      <c r="H228" s="9">
        <f t="shared" si="290"/>
        <v>1986.0973187686195</v>
      </c>
      <c r="I228" s="8" t="s">
        <v>15</v>
      </c>
      <c r="J228" s="9">
        <f t="shared" si="291"/>
        <v>10</v>
      </c>
      <c r="K228" s="6">
        <f t="shared" si="288"/>
        <v>1986.0973187686195</v>
      </c>
    </row>
    <row r="229" spans="1:11" s="33" customFormat="1" ht="15.75" thickBot="1">
      <c r="A229" s="10">
        <v>44574</v>
      </c>
      <c r="B229" s="8" t="s">
        <v>105</v>
      </c>
      <c r="C229" s="9">
        <f t="shared" si="289"/>
        <v>738.00738007380073</v>
      </c>
      <c r="D229" s="8" t="s">
        <v>14</v>
      </c>
      <c r="E229" s="8">
        <v>271</v>
      </c>
      <c r="F229" s="5">
        <v>267</v>
      </c>
      <c r="G229" s="5" t="s">
        <v>15</v>
      </c>
      <c r="H229" s="14">
        <f t="shared" si="290"/>
        <v>-2952.0295202952029</v>
      </c>
      <c r="I229" s="8" t="s">
        <v>15</v>
      </c>
      <c r="J229" s="9">
        <f t="shared" si="291"/>
        <v>-4</v>
      </c>
      <c r="K229" s="15">
        <f t="shared" si="288"/>
        <v>-2952.0295202952029</v>
      </c>
    </row>
    <row r="230" spans="1:11">
      <c r="A230" s="10">
        <v>44573</v>
      </c>
      <c r="B230" s="19" t="s">
        <v>147</v>
      </c>
      <c r="C230" s="20">
        <f t="shared" si="289"/>
        <v>666.66666666666663</v>
      </c>
      <c r="D230" s="19" t="s">
        <v>14</v>
      </c>
      <c r="E230" s="19">
        <v>300</v>
      </c>
      <c r="F230" s="21">
        <v>303</v>
      </c>
      <c r="G230" s="21" t="s">
        <v>15</v>
      </c>
      <c r="H230" s="20">
        <f t="shared" si="290"/>
        <v>2000</v>
      </c>
      <c r="I230" s="19" t="s">
        <v>15</v>
      </c>
      <c r="J230" s="20">
        <f t="shared" si="291"/>
        <v>3</v>
      </c>
      <c r="K230" s="22">
        <f t="shared" si="288"/>
        <v>2000</v>
      </c>
    </row>
    <row r="231" spans="1:11">
      <c r="A231" s="10">
        <v>44572</v>
      </c>
      <c r="B231" s="8" t="s">
        <v>86</v>
      </c>
      <c r="C231" s="9">
        <f t="shared" si="289"/>
        <v>546.44808743169403</v>
      </c>
      <c r="D231" s="8" t="s">
        <v>14</v>
      </c>
      <c r="E231" s="8">
        <v>366</v>
      </c>
      <c r="F231" s="5">
        <v>370</v>
      </c>
      <c r="G231" s="5" t="s">
        <v>15</v>
      </c>
      <c r="H231" s="9">
        <f t="shared" si="290"/>
        <v>2185.7923497267761</v>
      </c>
      <c r="I231" s="8" t="s">
        <v>15</v>
      </c>
      <c r="J231" s="9">
        <f t="shared" si="291"/>
        <v>4</v>
      </c>
      <c r="K231" s="6">
        <f t="shared" si="288"/>
        <v>2185.7923497267761</v>
      </c>
    </row>
    <row r="232" spans="1:11">
      <c r="A232" s="10">
        <v>44571</v>
      </c>
      <c r="B232" s="8" t="s">
        <v>86</v>
      </c>
      <c r="C232" s="9">
        <f t="shared" si="289"/>
        <v>555.55555555555554</v>
      </c>
      <c r="D232" s="8" t="s">
        <v>14</v>
      </c>
      <c r="E232" s="8">
        <v>360</v>
      </c>
      <c r="F232" s="5">
        <v>363</v>
      </c>
      <c r="G232" s="5" t="s">
        <v>15</v>
      </c>
      <c r="H232" s="9">
        <f t="shared" si="290"/>
        <v>1666.6666666666665</v>
      </c>
      <c r="I232" s="8" t="s">
        <v>15</v>
      </c>
      <c r="J232" s="9">
        <f t="shared" si="291"/>
        <v>3</v>
      </c>
      <c r="K232" s="6">
        <f t="shared" si="288"/>
        <v>1666.6666666666665</v>
      </c>
    </row>
    <row r="233" spans="1:11">
      <c r="A233" s="10">
        <v>44568</v>
      </c>
      <c r="B233" s="8" t="s">
        <v>132</v>
      </c>
      <c r="C233" s="9">
        <f t="shared" ref="C233:C234" si="292">200000/E233</f>
        <v>231.74971031286211</v>
      </c>
      <c r="D233" s="8" t="s">
        <v>14</v>
      </c>
      <c r="E233" s="8">
        <v>863</v>
      </c>
      <c r="F233" s="5">
        <v>871</v>
      </c>
      <c r="G233" s="5" t="s">
        <v>15</v>
      </c>
      <c r="H233" s="9">
        <f t="shared" ref="H233:H234" si="293">IF(D233 = "LONG", F233-E233, E233-F233)*C233</f>
        <v>1853.9976825028969</v>
      </c>
      <c r="I233" s="8" t="s">
        <v>15</v>
      </c>
      <c r="J233" s="9">
        <f t="shared" ref="J233:J234" si="294">IF(D233 = "LONG", F233-E233, E233-F233)</f>
        <v>8</v>
      </c>
      <c r="K233" s="6">
        <f t="shared" ref="K233:K234" si="295">SUM(H233:I233)</f>
        <v>1853.9976825028969</v>
      </c>
    </row>
    <row r="234" spans="1:11" s="33" customFormat="1" ht="15.75" thickBot="1">
      <c r="A234" s="10">
        <v>44567</v>
      </c>
      <c r="B234" s="8" t="s">
        <v>21</v>
      </c>
      <c r="C234" s="9">
        <f t="shared" si="292"/>
        <v>353.35689045936397</v>
      </c>
      <c r="D234" s="8" t="s">
        <v>14</v>
      </c>
      <c r="E234" s="8">
        <v>566</v>
      </c>
      <c r="F234" s="5">
        <v>571</v>
      </c>
      <c r="G234" s="5" t="s">
        <v>15</v>
      </c>
      <c r="H234" s="9">
        <f t="shared" si="293"/>
        <v>1766.7844522968198</v>
      </c>
      <c r="I234" s="8" t="s">
        <v>15</v>
      </c>
      <c r="J234" s="9">
        <f t="shared" si="294"/>
        <v>5</v>
      </c>
      <c r="K234" s="6">
        <f t="shared" si="295"/>
        <v>1766.7844522968198</v>
      </c>
    </row>
    <row r="235" spans="1:11">
      <c r="A235" s="10">
        <v>44566</v>
      </c>
      <c r="B235" s="8" t="s">
        <v>129</v>
      </c>
      <c r="C235" s="9">
        <f t="shared" ref="C235" si="296">200000/E235</f>
        <v>476.1904761904762</v>
      </c>
      <c r="D235" s="8" t="s">
        <v>14</v>
      </c>
      <c r="E235" s="8">
        <v>420</v>
      </c>
      <c r="F235" s="5">
        <v>424</v>
      </c>
      <c r="G235" s="5" t="s">
        <v>15</v>
      </c>
      <c r="H235" s="9">
        <f t="shared" ref="H235" si="297">IF(D235 = "LONG", F235-E235, E235-F235)*C235</f>
        <v>1904.7619047619048</v>
      </c>
      <c r="I235" s="8" t="s">
        <v>15</v>
      </c>
      <c r="J235" s="9">
        <f t="shared" ref="J235" si="298">IF(D235 = "LONG", F235-E235, E235-F235)</f>
        <v>4</v>
      </c>
      <c r="K235" s="6">
        <f t="shared" ref="K235" si="299">SUM(H235:I235)</f>
        <v>1904.7619047619048</v>
      </c>
    </row>
    <row r="236" spans="1:11">
      <c r="A236" s="10">
        <v>44565</v>
      </c>
      <c r="B236" s="8" t="s">
        <v>80</v>
      </c>
      <c r="C236" s="9">
        <f t="shared" si="289"/>
        <v>397.61431411530816</v>
      </c>
      <c r="D236" s="8" t="s">
        <v>20</v>
      </c>
      <c r="E236" s="8">
        <v>503</v>
      </c>
      <c r="F236" s="5">
        <v>498</v>
      </c>
      <c r="G236" s="5" t="s">
        <v>15</v>
      </c>
      <c r="H236" s="9">
        <f t="shared" si="290"/>
        <v>1988.0715705765408</v>
      </c>
      <c r="I236" s="8" t="s">
        <v>15</v>
      </c>
      <c r="J236" s="9">
        <f t="shared" si="291"/>
        <v>5</v>
      </c>
      <c r="K236" s="6">
        <f t="shared" si="288"/>
        <v>1988.0715705765408</v>
      </c>
    </row>
    <row r="237" spans="1:11" s="33" customFormat="1" ht="15.75" thickBot="1">
      <c r="A237" s="10">
        <v>44564</v>
      </c>
      <c r="B237" s="8" t="s">
        <v>148</v>
      </c>
      <c r="C237" s="9">
        <f t="shared" ref="C237" si="300">200000/E237</f>
        <v>497.5124378109453</v>
      </c>
      <c r="D237" s="8" t="s">
        <v>14</v>
      </c>
      <c r="E237" s="8">
        <v>402</v>
      </c>
      <c r="F237" s="5">
        <v>399</v>
      </c>
      <c r="G237" s="5" t="s">
        <v>15</v>
      </c>
      <c r="H237" s="14">
        <f t="shared" ref="H237" si="301">IF(D237 = "LONG", F237-E237, E237-F237)*C237</f>
        <v>-1492.5373134328358</v>
      </c>
      <c r="I237" s="8" t="s">
        <v>15</v>
      </c>
      <c r="J237" s="9">
        <f t="shared" ref="J237" si="302">IF(D237 = "LONG", F237-E237, E237-F237)</f>
        <v>-3</v>
      </c>
      <c r="K237" s="15">
        <f t="shared" ref="K237" si="303">SUM(H237:I237)</f>
        <v>-1492.5373134328358</v>
      </c>
    </row>
    <row r="238" spans="1:11" s="33" customFormat="1" ht="15.75" thickBot="1">
      <c r="A238" s="10">
        <v>44564</v>
      </c>
      <c r="B238" s="8" t="s">
        <v>131</v>
      </c>
      <c r="C238" s="9">
        <f t="shared" si="289"/>
        <v>285.71428571428572</v>
      </c>
      <c r="D238" s="8" t="s">
        <v>14</v>
      </c>
      <c r="E238" s="8">
        <v>700</v>
      </c>
      <c r="F238" s="5">
        <v>707</v>
      </c>
      <c r="G238" s="5" t="s">
        <v>15</v>
      </c>
      <c r="H238" s="9">
        <f t="shared" si="290"/>
        <v>2000</v>
      </c>
      <c r="I238" s="8" t="s">
        <v>15</v>
      </c>
      <c r="J238" s="9">
        <f t="shared" si="291"/>
        <v>7</v>
      </c>
      <c r="K238" s="6">
        <f t="shared" si="288"/>
        <v>2000</v>
      </c>
    </row>
    <row r="239" spans="1:11">
      <c r="A239" s="18">
        <v>44536</v>
      </c>
      <c r="B239" s="19" t="s">
        <v>92</v>
      </c>
      <c r="C239" s="20">
        <f t="shared" ref="C239:C244" si="304">200000/E239</f>
        <v>292.39766081871346</v>
      </c>
      <c r="D239" s="19" t="s">
        <v>20</v>
      </c>
      <c r="E239" s="19">
        <v>684</v>
      </c>
      <c r="F239" s="21">
        <v>692</v>
      </c>
      <c r="G239" s="21" t="s">
        <v>15</v>
      </c>
      <c r="H239" s="35">
        <f t="shared" ref="H239:H244" si="305">IF(D239 = "LONG", F239-E239, E239-F239)*C239</f>
        <v>-2339.1812865497077</v>
      </c>
      <c r="I239" s="19" t="s">
        <v>15</v>
      </c>
      <c r="J239" s="20">
        <f t="shared" ref="J239:J254" si="306">IF(D239 = "LONG", F239-E239, E239-F239)</f>
        <v>-8</v>
      </c>
      <c r="K239" s="36">
        <f t="shared" ref="K239:K244" si="307">SUM(H239:I239)</f>
        <v>-2339.1812865497077</v>
      </c>
    </row>
    <row r="240" spans="1:11">
      <c r="A240" s="10">
        <v>44536</v>
      </c>
      <c r="B240" s="8" t="s">
        <v>126</v>
      </c>
      <c r="C240" s="9">
        <f t="shared" si="304"/>
        <v>142.45014245014244</v>
      </c>
      <c r="D240" s="8" t="s">
        <v>20</v>
      </c>
      <c r="E240" s="8">
        <v>1404</v>
      </c>
      <c r="F240" s="5">
        <v>1390</v>
      </c>
      <c r="G240" s="5" t="s">
        <v>15</v>
      </c>
      <c r="H240" s="9">
        <f t="shared" si="305"/>
        <v>1994.301994301994</v>
      </c>
      <c r="I240" s="8" t="s">
        <v>15</v>
      </c>
      <c r="J240" s="9">
        <f t="shared" si="306"/>
        <v>14</v>
      </c>
      <c r="K240" s="6">
        <f t="shared" si="307"/>
        <v>1994.301994301994</v>
      </c>
    </row>
    <row r="241" spans="1:11">
      <c r="A241" s="10">
        <v>44533</v>
      </c>
      <c r="B241" s="8" t="s">
        <v>105</v>
      </c>
      <c r="C241" s="9">
        <f t="shared" ref="C241" si="308">200000/E241</f>
        <v>769.23076923076928</v>
      </c>
      <c r="D241" s="8" t="s">
        <v>14</v>
      </c>
      <c r="E241" s="8">
        <v>260</v>
      </c>
      <c r="F241" s="5">
        <v>263</v>
      </c>
      <c r="G241" s="5" t="s">
        <v>15</v>
      </c>
      <c r="H241" s="9">
        <f t="shared" ref="H241" si="309">IF(D241 = "LONG", F241-E241, E241-F241)*C241</f>
        <v>2307.6923076923076</v>
      </c>
      <c r="I241" s="8" t="s">
        <v>15</v>
      </c>
      <c r="J241" s="9">
        <f t="shared" ref="J241" si="310">IF(D241 = "LONG", F241-E241, E241-F241)</f>
        <v>3</v>
      </c>
      <c r="K241" s="6">
        <f t="shared" ref="K241" si="311">SUM(H241:I241)</f>
        <v>2307.6923076923076</v>
      </c>
    </row>
    <row r="242" spans="1:11">
      <c r="A242" s="10">
        <v>44533</v>
      </c>
      <c r="B242" s="8" t="s">
        <v>65</v>
      </c>
      <c r="C242" s="9">
        <f t="shared" si="304"/>
        <v>394.47731755424064</v>
      </c>
      <c r="D242" s="8" t="s">
        <v>14</v>
      </c>
      <c r="E242" s="8">
        <v>507</v>
      </c>
      <c r="F242" s="5">
        <v>505</v>
      </c>
      <c r="G242" s="34" t="s">
        <v>15</v>
      </c>
      <c r="H242" s="14">
        <f t="shared" si="305"/>
        <v>-788.95463510848128</v>
      </c>
      <c r="I242" s="8" t="s">
        <v>15</v>
      </c>
      <c r="J242" s="9">
        <f t="shared" si="306"/>
        <v>-2</v>
      </c>
      <c r="K242" s="15">
        <f t="shared" si="307"/>
        <v>-788.95463510848128</v>
      </c>
    </row>
    <row r="243" spans="1:11">
      <c r="A243" s="10">
        <v>44532</v>
      </c>
      <c r="B243" s="8" t="s">
        <v>127</v>
      </c>
      <c r="C243" s="9">
        <f t="shared" si="304"/>
        <v>287.35632183908046</v>
      </c>
      <c r="D243" s="8" t="s">
        <v>20</v>
      </c>
      <c r="E243" s="8">
        <v>696</v>
      </c>
      <c r="F243" s="5">
        <v>690</v>
      </c>
      <c r="G243" s="5" t="s">
        <v>15</v>
      </c>
      <c r="H243" s="9">
        <f t="shared" si="305"/>
        <v>1724.1379310344828</v>
      </c>
      <c r="I243" s="8" t="s">
        <v>15</v>
      </c>
      <c r="J243" s="9">
        <f t="shared" si="306"/>
        <v>6</v>
      </c>
      <c r="K243" s="6">
        <f t="shared" si="307"/>
        <v>1724.1379310344828</v>
      </c>
    </row>
    <row r="244" spans="1:11" ht="15.75" thickBot="1">
      <c r="A244" s="23">
        <v>44531</v>
      </c>
      <c r="B244" s="24" t="s">
        <v>128</v>
      </c>
      <c r="C244" s="25">
        <f t="shared" si="304"/>
        <v>518.13471502590676</v>
      </c>
      <c r="D244" s="24" t="s">
        <v>14</v>
      </c>
      <c r="E244" s="24">
        <v>386</v>
      </c>
      <c r="F244" s="26">
        <v>0</v>
      </c>
      <c r="G244" s="26" t="s">
        <v>15</v>
      </c>
      <c r="H244" s="25">
        <f t="shared" si="305"/>
        <v>-200000</v>
      </c>
      <c r="I244" s="24" t="s">
        <v>15</v>
      </c>
      <c r="J244" s="25">
        <f t="shared" si="306"/>
        <v>-386</v>
      </c>
      <c r="K244" s="27">
        <f t="shared" si="307"/>
        <v>-200000</v>
      </c>
    </row>
    <row r="245" spans="1:11">
      <c r="A245" s="10">
        <v>44530</v>
      </c>
      <c r="B245" s="8" t="s">
        <v>122</v>
      </c>
      <c r="C245" s="9">
        <f t="shared" ref="C245:C254" si="312">200000/E245</f>
        <v>410.6776180698152</v>
      </c>
      <c r="D245" s="8" t="s">
        <v>14</v>
      </c>
      <c r="E245" s="8">
        <v>487</v>
      </c>
      <c r="F245" s="5">
        <v>492</v>
      </c>
      <c r="G245" s="8" t="s">
        <v>15</v>
      </c>
      <c r="H245" s="9">
        <f t="shared" ref="H245:H254" si="313">IF(D245 = "LONG", F245-E245, E245-F245)*C245</f>
        <v>2053.3880903490758</v>
      </c>
      <c r="I245" s="8" t="s">
        <v>15</v>
      </c>
      <c r="J245" s="9">
        <f t="shared" si="306"/>
        <v>5</v>
      </c>
      <c r="K245" s="6">
        <f t="shared" ref="K245:K254" si="314">SUM(H245:I245)</f>
        <v>2053.3880903490758</v>
      </c>
    </row>
    <row r="246" spans="1:11">
      <c r="A246" s="10">
        <v>44529</v>
      </c>
      <c r="B246" s="8" t="s">
        <v>78</v>
      </c>
      <c r="C246" s="9">
        <f t="shared" si="312"/>
        <v>214.36227224008576</v>
      </c>
      <c r="D246" s="8" t="s">
        <v>20</v>
      </c>
      <c r="E246" s="8">
        <v>933</v>
      </c>
      <c r="F246" s="5">
        <v>945</v>
      </c>
      <c r="G246" s="8" t="s">
        <v>15</v>
      </c>
      <c r="H246" s="14">
        <f t="shared" si="313"/>
        <v>-2572.3472668810291</v>
      </c>
      <c r="I246" s="8" t="s">
        <v>15</v>
      </c>
      <c r="J246" s="9">
        <f t="shared" si="306"/>
        <v>-12</v>
      </c>
      <c r="K246" s="15">
        <f t="shared" si="314"/>
        <v>-2572.3472668810291</v>
      </c>
    </row>
    <row r="247" spans="1:11">
      <c r="A247" s="10">
        <v>44526</v>
      </c>
      <c r="B247" s="8" t="s">
        <v>76</v>
      </c>
      <c r="C247" s="9">
        <f t="shared" si="312"/>
        <v>351.49384885764499</v>
      </c>
      <c r="D247" s="8" t="s">
        <v>20</v>
      </c>
      <c r="E247" s="8">
        <v>569</v>
      </c>
      <c r="F247" s="5">
        <v>564</v>
      </c>
      <c r="G247" s="8" t="s">
        <v>15</v>
      </c>
      <c r="H247" s="9">
        <f t="shared" si="313"/>
        <v>1757.4692442882249</v>
      </c>
      <c r="I247" s="8" t="s">
        <v>15</v>
      </c>
      <c r="J247" s="9">
        <f t="shared" si="306"/>
        <v>5</v>
      </c>
      <c r="K247" s="6">
        <f t="shared" si="314"/>
        <v>1757.4692442882249</v>
      </c>
    </row>
    <row r="248" spans="1:11">
      <c r="A248" s="10">
        <v>44525</v>
      </c>
      <c r="B248" s="8" t="s">
        <v>49</v>
      </c>
      <c r="C248" s="9">
        <f t="shared" si="312"/>
        <v>271.73913043478262</v>
      </c>
      <c r="D248" s="8" t="s">
        <v>14</v>
      </c>
      <c r="E248" s="8">
        <v>736</v>
      </c>
      <c r="F248" s="5">
        <v>727</v>
      </c>
      <c r="G248" s="34" t="s">
        <v>15</v>
      </c>
      <c r="H248" s="14">
        <f t="shared" si="313"/>
        <v>-2445.6521739130435</v>
      </c>
      <c r="I248" s="8" t="s">
        <v>15</v>
      </c>
      <c r="J248" s="9">
        <f t="shared" si="306"/>
        <v>-9</v>
      </c>
      <c r="K248" s="15">
        <f t="shared" si="314"/>
        <v>-2445.6521739130435</v>
      </c>
    </row>
    <row r="249" spans="1:11">
      <c r="A249" s="10">
        <v>44524</v>
      </c>
      <c r="B249" s="8" t="s">
        <v>41</v>
      </c>
      <c r="C249" s="9">
        <f t="shared" si="312"/>
        <v>271.00271002710025</v>
      </c>
      <c r="D249" s="8" t="s">
        <v>14</v>
      </c>
      <c r="E249" s="8">
        <v>738</v>
      </c>
      <c r="F249" s="5">
        <v>745</v>
      </c>
      <c r="G249" s="8" t="s">
        <v>15</v>
      </c>
      <c r="H249" s="9">
        <f t="shared" si="313"/>
        <v>1897.0189701897018</v>
      </c>
      <c r="I249" s="8" t="s">
        <v>15</v>
      </c>
      <c r="J249" s="9">
        <f t="shared" si="306"/>
        <v>7</v>
      </c>
      <c r="K249" s="6">
        <f t="shared" si="314"/>
        <v>1897.0189701897018</v>
      </c>
    </row>
    <row r="250" spans="1:11">
      <c r="A250" s="10">
        <v>44523</v>
      </c>
      <c r="B250" s="8" t="s">
        <v>88</v>
      </c>
      <c r="C250" s="9">
        <f t="shared" si="312"/>
        <v>316.45569620253167</v>
      </c>
      <c r="D250" s="8" t="s">
        <v>14</v>
      </c>
      <c r="E250" s="8">
        <v>632</v>
      </c>
      <c r="F250" s="5">
        <v>637</v>
      </c>
      <c r="G250" s="8" t="s">
        <v>15</v>
      </c>
      <c r="H250" s="9">
        <f t="shared" si="313"/>
        <v>1582.2784810126584</v>
      </c>
      <c r="I250" s="8" t="s">
        <v>15</v>
      </c>
      <c r="J250" s="9">
        <f t="shared" si="306"/>
        <v>5</v>
      </c>
      <c r="K250" s="6">
        <f t="shared" si="314"/>
        <v>1582.2784810126584</v>
      </c>
    </row>
    <row r="251" spans="1:11">
      <c r="A251" s="10">
        <v>44522</v>
      </c>
      <c r="B251" s="8" t="s">
        <v>55</v>
      </c>
      <c r="C251" s="9">
        <f t="shared" si="312"/>
        <v>265.95744680851061</v>
      </c>
      <c r="D251" s="8" t="s">
        <v>14</v>
      </c>
      <c r="E251" s="8">
        <v>752</v>
      </c>
      <c r="F251" s="5">
        <v>742</v>
      </c>
      <c r="G251" s="8" t="s">
        <v>15</v>
      </c>
      <c r="H251" s="14">
        <f t="shared" si="313"/>
        <v>-2659.5744680851062</v>
      </c>
      <c r="I251" s="8" t="s">
        <v>15</v>
      </c>
      <c r="J251" s="9">
        <f t="shared" si="306"/>
        <v>-10</v>
      </c>
      <c r="K251" s="15">
        <f t="shared" si="314"/>
        <v>-2659.5744680851062</v>
      </c>
    </row>
    <row r="252" spans="1:11">
      <c r="A252" s="10">
        <v>44522</v>
      </c>
      <c r="B252" s="8" t="s">
        <v>129</v>
      </c>
      <c r="C252" s="9">
        <f t="shared" si="312"/>
        <v>536.1930294906166</v>
      </c>
      <c r="D252" s="8" t="s">
        <v>14</v>
      </c>
      <c r="E252" s="8">
        <v>373</v>
      </c>
      <c r="F252" s="5">
        <v>367</v>
      </c>
      <c r="G252" s="8" t="s">
        <v>15</v>
      </c>
      <c r="H252" s="14">
        <f t="shared" si="313"/>
        <v>-3217.1581769436998</v>
      </c>
      <c r="I252" s="8" t="s">
        <v>15</v>
      </c>
      <c r="J252" s="9">
        <f t="shared" si="306"/>
        <v>-6</v>
      </c>
      <c r="K252" s="15">
        <f t="shared" si="314"/>
        <v>-3217.1581769436998</v>
      </c>
    </row>
    <row r="253" spans="1:11">
      <c r="A253" s="10">
        <v>44518</v>
      </c>
      <c r="B253" s="8" t="s">
        <v>112</v>
      </c>
      <c r="C253" s="9">
        <f t="shared" si="312"/>
        <v>210.7481559536354</v>
      </c>
      <c r="D253" s="8" t="s">
        <v>14</v>
      </c>
      <c r="E253" s="8">
        <v>949</v>
      </c>
      <c r="F253" s="5">
        <v>936</v>
      </c>
      <c r="G253" s="8" t="s">
        <v>15</v>
      </c>
      <c r="H253" s="9">
        <f t="shared" si="313"/>
        <v>-2739.7260273972602</v>
      </c>
      <c r="I253" s="8" t="s">
        <v>15</v>
      </c>
      <c r="J253" s="9">
        <f t="shared" si="306"/>
        <v>-13</v>
      </c>
      <c r="K253" s="6">
        <f t="shared" si="314"/>
        <v>-2739.7260273972602</v>
      </c>
    </row>
    <row r="254" spans="1:11">
      <c r="A254" s="10">
        <v>44518</v>
      </c>
      <c r="B254" s="8" t="s">
        <v>130</v>
      </c>
      <c r="C254" s="9">
        <f t="shared" si="312"/>
        <v>204.08163265306123</v>
      </c>
      <c r="D254" s="8" t="s">
        <v>20</v>
      </c>
      <c r="E254" s="8">
        <v>980</v>
      </c>
      <c r="F254" s="5">
        <v>971</v>
      </c>
      <c r="G254" s="8" t="s">
        <v>15</v>
      </c>
      <c r="H254" s="9">
        <f t="shared" si="313"/>
        <v>1836.7346938775511</v>
      </c>
      <c r="I254" s="8" t="s">
        <v>15</v>
      </c>
      <c r="J254" s="9">
        <f t="shared" si="306"/>
        <v>9</v>
      </c>
      <c r="K254" s="6">
        <f t="shared" si="314"/>
        <v>1836.7346938775511</v>
      </c>
    </row>
    <row r="255" spans="1:11">
      <c r="A255" s="10">
        <v>44490</v>
      </c>
      <c r="B255" s="8" t="s">
        <v>120</v>
      </c>
      <c r="C255" s="9">
        <f t="shared" ref="C255" si="315">200000/E255</f>
        <v>133.15579227696404</v>
      </c>
      <c r="D255" s="8" t="s">
        <v>20</v>
      </c>
      <c r="E255" s="8">
        <v>1502</v>
      </c>
      <c r="F255" s="5">
        <v>1490</v>
      </c>
      <c r="G255" s="8" t="s">
        <v>15</v>
      </c>
      <c r="H255" s="9">
        <f t="shared" ref="H255" si="316">IF(D255 = "LONG", F255-E255, E255-F255)*C255</f>
        <v>1597.8695073235685</v>
      </c>
      <c r="I255" s="8" t="s">
        <v>15</v>
      </c>
      <c r="J255" s="9">
        <f t="shared" ref="J255" si="317">IF(D255 = "LONG", F255-E255, E255-F255)</f>
        <v>12</v>
      </c>
      <c r="K255" s="6">
        <f t="shared" ref="K255" si="318">SUM(H255:I255)</f>
        <v>1597.8695073235685</v>
      </c>
    </row>
    <row r="256" spans="1:11">
      <c r="A256" s="10">
        <v>44489</v>
      </c>
      <c r="B256" s="8" t="s">
        <v>47</v>
      </c>
      <c r="C256" s="9">
        <f t="shared" ref="C256" si="319">200000/E256</f>
        <v>22222.222222222223</v>
      </c>
      <c r="D256" s="8" t="s">
        <v>14</v>
      </c>
      <c r="E256" s="8">
        <v>9</v>
      </c>
      <c r="F256" s="5">
        <v>497</v>
      </c>
      <c r="G256" s="8" t="s">
        <v>15</v>
      </c>
      <c r="H256" s="9">
        <f t="shared" ref="H256" si="320">IF(D256 = "LONG", F256-E256, E256-F256)*C256</f>
        <v>10844444.444444444</v>
      </c>
      <c r="I256" s="8" t="s">
        <v>15</v>
      </c>
      <c r="J256" s="9">
        <f t="shared" ref="J256" si="321">IF(D256 = "LONG", F256-E256, E256-F256)</f>
        <v>488</v>
      </c>
      <c r="K256" s="6">
        <f t="shared" ref="K256" si="322">SUM(H256:I256)</f>
        <v>10844444.444444444</v>
      </c>
    </row>
    <row r="257" spans="1:11">
      <c r="A257" s="10">
        <v>44488</v>
      </c>
      <c r="B257" s="8" t="s">
        <v>75</v>
      </c>
      <c r="C257" s="9">
        <f t="shared" ref="C257" si="323">200000/E257</f>
        <v>214.82277121374867</v>
      </c>
      <c r="D257" s="8" t="s">
        <v>14</v>
      </c>
      <c r="E257" s="8">
        <v>931</v>
      </c>
      <c r="F257" s="5">
        <v>940</v>
      </c>
      <c r="G257" s="8" t="s">
        <v>15</v>
      </c>
      <c r="H257" s="9">
        <f t="shared" ref="H257" si="324">IF(D257 = "LONG", F257-E257, E257-F257)*C257</f>
        <v>1933.404940923738</v>
      </c>
      <c r="I257" s="8" t="s">
        <v>15</v>
      </c>
      <c r="J257" s="9">
        <f t="shared" ref="J257" si="325">IF(D257 = "LONG", F257-E257, E257-F257)</f>
        <v>9</v>
      </c>
      <c r="K257" s="6">
        <f t="shared" ref="K257" si="326">SUM(H257:I257)</f>
        <v>1933.404940923738</v>
      </c>
    </row>
    <row r="258" spans="1:11">
      <c r="A258" s="10">
        <v>44487</v>
      </c>
      <c r="B258" s="8" t="s">
        <v>117</v>
      </c>
      <c r="C258" s="9">
        <f t="shared" ref="C258" si="327">200000/E258</f>
        <v>520.83333333333337</v>
      </c>
      <c r="D258" s="8" t="s">
        <v>14</v>
      </c>
      <c r="E258" s="8">
        <v>384</v>
      </c>
      <c r="F258" s="5">
        <v>389</v>
      </c>
      <c r="G258" s="8" t="s">
        <v>15</v>
      </c>
      <c r="H258" s="9">
        <f t="shared" ref="H258" si="328">IF(D258 = "LONG", F258-E258, E258-F258)*C258</f>
        <v>2604.166666666667</v>
      </c>
      <c r="I258" s="8" t="s">
        <v>15</v>
      </c>
      <c r="J258" s="9">
        <f t="shared" ref="J258" si="329">IF(D258 = "LONG", F258-E258, E258-F258)</f>
        <v>5</v>
      </c>
      <c r="K258" s="6">
        <f t="shared" ref="K258" si="330">SUM(H258:I258)</f>
        <v>2604.166666666667</v>
      </c>
    </row>
    <row r="259" spans="1:11">
      <c r="A259" s="10">
        <v>44483</v>
      </c>
      <c r="B259" s="8" t="s">
        <v>119</v>
      </c>
      <c r="C259" s="9">
        <f t="shared" ref="C259" si="331">200000/E259</f>
        <v>139.37282229965157</v>
      </c>
      <c r="D259" s="8" t="s">
        <v>14</v>
      </c>
      <c r="E259" s="8">
        <v>1435</v>
      </c>
      <c r="F259" s="5">
        <v>1450</v>
      </c>
      <c r="G259" s="8" t="s">
        <v>15</v>
      </c>
      <c r="H259" s="9">
        <f t="shared" ref="H259" si="332">IF(D259 = "LONG", F259-E259, E259-F259)*C259</f>
        <v>2090.5923344947737</v>
      </c>
      <c r="I259" s="8" t="s">
        <v>15</v>
      </c>
      <c r="J259" s="9">
        <f t="shared" ref="J259" si="333">IF(D259 = "LONG", F259-E259, E259-F259)</f>
        <v>15</v>
      </c>
      <c r="K259" s="6">
        <f t="shared" ref="K259" si="334">SUM(H259:I259)</f>
        <v>2090.5923344947737</v>
      </c>
    </row>
    <row r="260" spans="1:11">
      <c r="A260" s="10">
        <v>44483</v>
      </c>
      <c r="B260" s="8" t="s">
        <v>94</v>
      </c>
      <c r="C260" s="9">
        <f t="shared" ref="C260" si="335">200000/E260</f>
        <v>332.22591362126246</v>
      </c>
      <c r="D260" s="8" t="s">
        <v>14</v>
      </c>
      <c r="E260" s="8">
        <v>602</v>
      </c>
      <c r="F260" s="5">
        <v>592</v>
      </c>
      <c r="G260" s="8" t="s">
        <v>15</v>
      </c>
      <c r="H260" s="14">
        <f t="shared" ref="H260" si="336">IF(D260 = "LONG", F260-E260, E260-F260)*C260</f>
        <v>-3322.2591362126245</v>
      </c>
      <c r="I260" s="8" t="s">
        <v>15</v>
      </c>
      <c r="J260" s="9">
        <f t="shared" ref="J260" si="337">IF(D260 = "LONG", F260-E260, E260-F260)</f>
        <v>-10</v>
      </c>
      <c r="K260" s="15">
        <f t="shared" ref="K260" si="338">SUM(H260:I260)</f>
        <v>-3322.2591362126245</v>
      </c>
    </row>
    <row r="261" spans="1:11">
      <c r="A261" s="10">
        <v>44482</v>
      </c>
      <c r="B261" s="8" t="s">
        <v>118</v>
      </c>
      <c r="C261" s="9">
        <f t="shared" ref="C261" si="339">200000/E261</f>
        <v>145.98540145985402</v>
      </c>
      <c r="D261" s="8" t="s">
        <v>14</v>
      </c>
      <c r="E261" s="8">
        <v>1370</v>
      </c>
      <c r="F261" s="5">
        <v>1368</v>
      </c>
      <c r="G261" s="8" t="s">
        <v>15</v>
      </c>
      <c r="H261" s="9">
        <f t="shared" ref="H261" si="340">IF(D261 = "LONG", F261-E261, E261-F261)*C261</f>
        <v>-291.97080291970804</v>
      </c>
      <c r="I261" s="8" t="s">
        <v>15</v>
      </c>
      <c r="J261" s="9">
        <f t="shared" ref="J261" si="341">IF(D261 = "LONG", F261-E261, E261-F261)</f>
        <v>-2</v>
      </c>
      <c r="K261" s="6">
        <f t="shared" ref="K261" si="342">SUM(H261:I261)</f>
        <v>-291.97080291970804</v>
      </c>
    </row>
    <row r="262" spans="1:11">
      <c r="A262" s="10">
        <v>44482</v>
      </c>
      <c r="B262" s="8" t="s">
        <v>96</v>
      </c>
      <c r="C262" s="9">
        <f t="shared" ref="C262" si="343">200000/E262</f>
        <v>218.5792349726776</v>
      </c>
      <c r="D262" s="8" t="s">
        <v>14</v>
      </c>
      <c r="E262" s="8">
        <v>915</v>
      </c>
      <c r="F262" s="5">
        <v>925</v>
      </c>
      <c r="G262" s="8" t="s">
        <v>15</v>
      </c>
      <c r="H262" s="9">
        <f t="shared" ref="H262" si="344">IF(D262 = "LONG", F262-E262, E262-F262)*C262</f>
        <v>2185.7923497267761</v>
      </c>
      <c r="I262" s="8" t="s">
        <v>15</v>
      </c>
      <c r="J262" s="9">
        <f t="shared" ref="J262" si="345">IF(D262 = "LONG", F262-E262, E262-F262)</f>
        <v>10</v>
      </c>
      <c r="K262" s="6">
        <f t="shared" ref="K262" si="346">SUM(H262:I262)</f>
        <v>2185.7923497267761</v>
      </c>
    </row>
    <row r="263" spans="1:11">
      <c r="A263" s="10">
        <v>44481</v>
      </c>
      <c r="B263" s="8" t="s">
        <v>80</v>
      </c>
      <c r="C263" s="9">
        <f t="shared" ref="C263" si="347">200000/E263</f>
        <v>344.82758620689657</v>
      </c>
      <c r="D263" s="8" t="s">
        <v>14</v>
      </c>
      <c r="E263" s="8">
        <v>580</v>
      </c>
      <c r="F263" s="5">
        <v>585</v>
      </c>
      <c r="G263" s="8" t="s">
        <v>15</v>
      </c>
      <c r="H263" s="9">
        <f t="shared" ref="H263" si="348">IF(D263 = "LONG", F263-E263, E263-F263)*C263</f>
        <v>1724.1379310344828</v>
      </c>
      <c r="I263" s="8" t="s">
        <v>15</v>
      </c>
      <c r="J263" s="9">
        <f t="shared" ref="J263" si="349">IF(D263 = "LONG", F263-E263, E263-F263)</f>
        <v>5</v>
      </c>
      <c r="K263" s="6">
        <f t="shared" ref="K263" si="350">SUM(H263:I263)</f>
        <v>1724.1379310344828</v>
      </c>
    </row>
    <row r="264" spans="1:11">
      <c r="A264" s="10">
        <v>44481</v>
      </c>
      <c r="B264" s="8" t="s">
        <v>41</v>
      </c>
      <c r="C264" s="9">
        <f t="shared" ref="C264" si="351">200000/E264</f>
        <v>273.59781121751024</v>
      </c>
      <c r="D264" s="8" t="s">
        <v>20</v>
      </c>
      <c r="E264" s="8">
        <v>731</v>
      </c>
      <c r="F264" s="5">
        <v>736</v>
      </c>
      <c r="G264" s="8" t="s">
        <v>15</v>
      </c>
      <c r="H264" s="14">
        <f t="shared" ref="H264" si="352">IF(D264 = "LONG", F264-E264, E264-F264)*C264</f>
        <v>-1367.9890560875513</v>
      </c>
      <c r="I264" s="8" t="s">
        <v>15</v>
      </c>
      <c r="J264" s="9">
        <f t="shared" ref="J264" si="353">IF(D264 = "LONG", F264-E264, E264-F264)</f>
        <v>-5</v>
      </c>
      <c r="K264" s="15">
        <f t="shared" ref="K264" si="354">SUM(H264:I264)</f>
        <v>-1367.9890560875513</v>
      </c>
    </row>
    <row r="265" spans="1:11">
      <c r="A265" s="10">
        <v>44481</v>
      </c>
      <c r="B265" s="8" t="s">
        <v>63</v>
      </c>
      <c r="C265" s="9">
        <f t="shared" ref="C265" si="355">200000/E265</f>
        <v>235.29411764705881</v>
      </c>
      <c r="D265" s="8" t="s">
        <v>14</v>
      </c>
      <c r="E265" s="8">
        <v>850</v>
      </c>
      <c r="F265" s="5">
        <v>858</v>
      </c>
      <c r="G265" s="8" t="s">
        <v>15</v>
      </c>
      <c r="H265" s="9">
        <f t="shared" ref="H265" si="356">IF(D265 = "LONG", F265-E265, E265-F265)*C265</f>
        <v>1882.3529411764705</v>
      </c>
      <c r="I265" s="8" t="s">
        <v>15</v>
      </c>
      <c r="J265" s="9">
        <f t="shared" ref="J265" si="357">IF(D265 = "LONG", F265-E265, E265-F265)</f>
        <v>8</v>
      </c>
      <c r="K265" s="6">
        <f t="shared" ref="K265" si="358">SUM(H265:I265)</f>
        <v>1882.3529411764705</v>
      </c>
    </row>
    <row r="266" spans="1:11">
      <c r="A266" s="10">
        <v>44480</v>
      </c>
      <c r="B266" s="8" t="s">
        <v>92</v>
      </c>
      <c r="C266" s="9">
        <f t="shared" ref="C266" si="359">200000/E266</f>
        <v>259.06735751295338</v>
      </c>
      <c r="D266" s="8" t="s">
        <v>14</v>
      </c>
      <c r="E266" s="8">
        <v>772</v>
      </c>
      <c r="F266" s="5">
        <v>780</v>
      </c>
      <c r="G266" s="8" t="s">
        <v>15</v>
      </c>
      <c r="H266" s="9">
        <f t="shared" ref="H266" si="360">IF(D266 = "LONG", F266-E266, E266-F266)*C266</f>
        <v>2072.538860103627</v>
      </c>
      <c r="I266" s="8" t="s">
        <v>15</v>
      </c>
      <c r="J266" s="9">
        <f t="shared" ref="J266" si="361">IF(D266 = "LONG", F266-E266, E266-F266)</f>
        <v>8</v>
      </c>
      <c r="K266" s="6">
        <f t="shared" ref="K266" si="362">SUM(H266:I266)</f>
        <v>2072.538860103627</v>
      </c>
    </row>
    <row r="267" spans="1:11">
      <c r="A267" s="10">
        <v>44474</v>
      </c>
      <c r="B267" s="8" t="s">
        <v>117</v>
      </c>
      <c r="C267" s="9">
        <f t="shared" ref="C267" si="363">200000/E267</f>
        <v>544.95912806539513</v>
      </c>
      <c r="D267" s="8" t="s">
        <v>14</v>
      </c>
      <c r="E267" s="8">
        <v>367</v>
      </c>
      <c r="F267" s="5">
        <v>372</v>
      </c>
      <c r="G267" s="8" t="s">
        <v>15</v>
      </c>
      <c r="H267" s="9">
        <f t="shared" ref="H267" si="364">IF(D267 = "LONG", F267-E267, E267-F267)*C267</f>
        <v>2724.7956403269754</v>
      </c>
      <c r="I267" s="8" t="s">
        <v>15</v>
      </c>
      <c r="J267" s="9">
        <f t="shared" ref="J267" si="365">IF(D267 = "LONG", F267-E267, E267-F267)</f>
        <v>5</v>
      </c>
      <c r="K267" s="6">
        <f t="shared" ref="K267" si="366">SUM(H267:I267)</f>
        <v>2724.7956403269754</v>
      </c>
    </row>
    <row r="268" spans="1:11">
      <c r="A268" s="10">
        <v>44474</v>
      </c>
      <c r="B268" s="8" t="s">
        <v>116</v>
      </c>
      <c r="C268" s="9">
        <f t="shared" ref="C268" si="367">200000/E268</f>
        <v>453.51473922902494</v>
      </c>
      <c r="D268" s="8" t="s">
        <v>14</v>
      </c>
      <c r="E268" s="8">
        <v>441</v>
      </c>
      <c r="F268" s="5">
        <v>445</v>
      </c>
      <c r="G268" s="8" t="s">
        <v>15</v>
      </c>
      <c r="H268" s="9">
        <f t="shared" ref="H268" si="368">IF(D268 = "LONG", F268-E268, E268-F268)*C268</f>
        <v>1814.0589569160998</v>
      </c>
      <c r="I268" s="8" t="s">
        <v>15</v>
      </c>
      <c r="J268" s="9">
        <f t="shared" ref="J268" si="369">IF(D268 = "LONG", F268-E268, E268-F268)</f>
        <v>4</v>
      </c>
      <c r="K268" s="6">
        <f t="shared" ref="K268" si="370">SUM(H268:I268)</f>
        <v>1814.0589569160998</v>
      </c>
    </row>
    <row r="269" spans="1:11">
      <c r="A269" s="10">
        <v>44474</v>
      </c>
      <c r="B269" s="8" t="s">
        <v>115</v>
      </c>
      <c r="C269" s="9">
        <f t="shared" ref="C269" si="371">200000/E269</f>
        <v>278.55153203342616</v>
      </c>
      <c r="D269" s="8" t="s">
        <v>14</v>
      </c>
      <c r="E269" s="8">
        <v>718</v>
      </c>
      <c r="F269" s="5">
        <v>725</v>
      </c>
      <c r="G269" s="8" t="s">
        <v>15</v>
      </c>
      <c r="H269" s="9">
        <f t="shared" ref="H269" si="372">IF(D269 = "LONG", F269-E269, E269-F269)*C269</f>
        <v>1949.8607242339831</v>
      </c>
      <c r="I269" s="8" t="s">
        <v>15</v>
      </c>
      <c r="J269" s="9">
        <f t="shared" ref="J269" si="373">IF(D269 = "LONG", F269-E269, E269-F269)</f>
        <v>7</v>
      </c>
      <c r="K269" s="6">
        <f t="shared" ref="K269" si="374">SUM(H269:I269)</f>
        <v>1949.8607242339831</v>
      </c>
    </row>
    <row r="270" spans="1:11">
      <c r="A270" s="10">
        <v>44474</v>
      </c>
      <c r="B270" s="8" t="s">
        <v>114</v>
      </c>
      <c r="C270" s="9">
        <f t="shared" ref="C270" si="375">200000/E270</f>
        <v>643.08681672025727</v>
      </c>
      <c r="D270" s="8" t="s">
        <v>14</v>
      </c>
      <c r="E270" s="8">
        <v>311</v>
      </c>
      <c r="F270" s="5">
        <v>315</v>
      </c>
      <c r="G270" s="8" t="s">
        <v>15</v>
      </c>
      <c r="H270" s="9">
        <f t="shared" ref="H270" si="376">IF(D270 = "LONG", F270-E270, E270-F270)*C270</f>
        <v>2572.3472668810291</v>
      </c>
      <c r="I270" s="8" t="s">
        <v>15</v>
      </c>
      <c r="J270" s="9">
        <f t="shared" ref="J270" si="377">IF(D270 = "LONG", F270-E270, E270-F270)</f>
        <v>4</v>
      </c>
      <c r="K270" s="6">
        <f t="shared" ref="K270" si="378">SUM(H270:I270)</f>
        <v>2572.3472668810291</v>
      </c>
    </row>
    <row r="271" spans="1:11">
      <c r="A271" s="10">
        <v>44473</v>
      </c>
      <c r="B271" s="8" t="s">
        <v>29</v>
      </c>
      <c r="C271" s="9">
        <f t="shared" ref="C271" si="379">200000/E271</f>
        <v>210.9704641350211</v>
      </c>
      <c r="D271" s="8" t="s">
        <v>14</v>
      </c>
      <c r="E271" s="8">
        <v>948</v>
      </c>
      <c r="F271" s="5">
        <v>938</v>
      </c>
      <c r="G271" s="8" t="s">
        <v>15</v>
      </c>
      <c r="H271" s="14">
        <f t="shared" ref="H271" si="380">IF(D271 = "LONG", F271-E271, E271-F271)*C271</f>
        <v>-2109.7046413502112</v>
      </c>
      <c r="I271" s="8" t="s">
        <v>15</v>
      </c>
      <c r="J271" s="9">
        <f t="shared" ref="J271" si="381">IF(D271 = "LONG", F271-E271, E271-F271)</f>
        <v>-10</v>
      </c>
      <c r="K271" s="15">
        <f t="shared" ref="K271" si="382">SUM(H271:I271)</f>
        <v>-2109.7046413502112</v>
      </c>
    </row>
    <row r="272" spans="1:11" ht="15.75" thickBot="1">
      <c r="A272" s="28">
        <v>44470</v>
      </c>
      <c r="B272" s="29" t="s">
        <v>75</v>
      </c>
      <c r="C272" s="30">
        <f t="shared" ref="C272" si="383">200000/E272</f>
        <v>208.98641588296761</v>
      </c>
      <c r="D272" s="29" t="s">
        <v>20</v>
      </c>
      <c r="E272" s="29">
        <v>957</v>
      </c>
      <c r="F272" s="31">
        <v>949</v>
      </c>
      <c r="G272" s="29" t="s">
        <v>15</v>
      </c>
      <c r="H272" s="30">
        <f t="shared" ref="H272" si="384">IF(D272 = "LONG", F272-E272, E272-F272)*C272</f>
        <v>1671.8913270637408</v>
      </c>
      <c r="I272" s="29" t="s">
        <v>15</v>
      </c>
      <c r="J272" s="30">
        <f t="shared" ref="J272" si="385">IF(D272 = "LONG", F272-E272, E272-F272)</f>
        <v>8</v>
      </c>
      <c r="K272" s="32">
        <f t="shared" ref="K272" si="386">SUM(H272:I272)</f>
        <v>1671.8913270637408</v>
      </c>
    </row>
    <row r="273" spans="1:11">
      <c r="A273" s="18">
        <v>44469</v>
      </c>
      <c r="B273" s="19" t="s">
        <v>113</v>
      </c>
      <c r="C273" s="20">
        <f t="shared" ref="C273" si="387">200000/E273</f>
        <v>64.516129032258064</v>
      </c>
      <c r="D273" s="19" t="s">
        <v>14</v>
      </c>
      <c r="E273" s="19">
        <v>3100</v>
      </c>
      <c r="F273" s="21">
        <v>3125</v>
      </c>
      <c r="G273" s="19" t="s">
        <v>15</v>
      </c>
      <c r="H273" s="20">
        <f t="shared" ref="H273" si="388">IF(D273 = "LONG", F273-E273, E273-F273)*C273</f>
        <v>1612.9032258064517</v>
      </c>
      <c r="I273" s="19" t="s">
        <v>15</v>
      </c>
      <c r="J273" s="20">
        <f t="shared" ref="J273" si="389">IF(D273 = "LONG", F273-E273, E273-F273)</f>
        <v>25</v>
      </c>
      <c r="K273" s="22">
        <f t="shared" ref="K273" si="390">SUM(H273:I273)</f>
        <v>1612.9032258064517</v>
      </c>
    </row>
    <row r="274" spans="1:11">
      <c r="A274" s="10">
        <v>44469</v>
      </c>
      <c r="B274" s="8" t="s">
        <v>112</v>
      </c>
      <c r="C274" s="9">
        <f t="shared" ref="C274" si="391">200000/E274</f>
        <v>232.28803716608596</v>
      </c>
      <c r="D274" s="8" t="s">
        <v>14</v>
      </c>
      <c r="E274" s="8">
        <v>861</v>
      </c>
      <c r="F274" s="5">
        <v>850</v>
      </c>
      <c r="G274" s="8" t="s">
        <v>15</v>
      </c>
      <c r="H274" s="9">
        <f t="shared" ref="H274" si="392">IF(D274 = "LONG", F274-E274, E274-F274)*C274</f>
        <v>-2555.1684088269453</v>
      </c>
      <c r="I274" s="8" t="s">
        <v>15</v>
      </c>
      <c r="J274" s="9">
        <f t="shared" ref="J274" si="393">IF(D274 = "LONG", F274-E274, E274-F274)</f>
        <v>-11</v>
      </c>
      <c r="K274" s="6">
        <f t="shared" ref="K274" si="394">SUM(H274:I274)</f>
        <v>-2555.1684088269453</v>
      </c>
    </row>
    <row r="275" spans="1:11">
      <c r="A275" s="10">
        <v>44468</v>
      </c>
      <c r="B275" s="8" t="s">
        <v>21</v>
      </c>
      <c r="C275" s="9">
        <f t="shared" ref="C275" si="395">200000/E275</f>
        <v>386.84719535783364</v>
      </c>
      <c r="D275" s="8" t="s">
        <v>14</v>
      </c>
      <c r="E275" s="8">
        <v>517</v>
      </c>
      <c r="F275" s="5">
        <v>522</v>
      </c>
      <c r="G275" s="8" t="s">
        <v>15</v>
      </c>
      <c r="H275" s="9">
        <f t="shared" ref="H275" si="396">IF(D275 = "LONG", F275-E275, E275-F275)*C275</f>
        <v>1934.2359767891683</v>
      </c>
      <c r="I275" s="8" t="s">
        <v>15</v>
      </c>
      <c r="J275" s="9">
        <f t="shared" ref="J275" si="397">IF(D275 = "LONG", F275-E275, E275-F275)</f>
        <v>5</v>
      </c>
      <c r="K275" s="6">
        <f t="shared" ref="K275" si="398">SUM(H275:I275)</f>
        <v>1934.2359767891683</v>
      </c>
    </row>
    <row r="276" spans="1:11">
      <c r="A276" s="10">
        <v>44468</v>
      </c>
      <c r="B276" s="8" t="s">
        <v>105</v>
      </c>
      <c r="C276" s="9">
        <f t="shared" ref="C276" si="399">200000/E276</f>
        <v>332.77870216306155</v>
      </c>
      <c r="D276" s="8" t="s">
        <v>14</v>
      </c>
      <c r="E276" s="8">
        <v>601</v>
      </c>
      <c r="F276" s="5">
        <v>608</v>
      </c>
      <c r="G276" s="8" t="s">
        <v>15</v>
      </c>
      <c r="H276" s="9">
        <f t="shared" ref="H276" si="400">IF(D276 = "LONG", F276-E276, E276-F276)*C276</f>
        <v>2329.4509151414309</v>
      </c>
      <c r="I276" s="8" t="s">
        <v>15</v>
      </c>
      <c r="J276" s="9">
        <f t="shared" ref="J276" si="401">IF(D276 = "LONG", F276-E276, E276-F276)</f>
        <v>7</v>
      </c>
      <c r="K276" s="6">
        <f t="shared" ref="K276" si="402">SUM(H276:I276)</f>
        <v>2329.4509151414309</v>
      </c>
    </row>
    <row r="277" spans="1:11">
      <c r="A277" s="10">
        <v>44467</v>
      </c>
      <c r="B277" s="8" t="s">
        <v>105</v>
      </c>
      <c r="C277" s="9">
        <f t="shared" ref="C277" si="403">200000/E277</f>
        <v>333.33333333333331</v>
      </c>
      <c r="D277" s="8" t="s">
        <v>14</v>
      </c>
      <c r="E277" s="8">
        <v>600</v>
      </c>
      <c r="F277" s="5">
        <v>606</v>
      </c>
      <c r="G277" s="8" t="s">
        <v>15</v>
      </c>
      <c r="H277" s="9">
        <f t="shared" ref="H277" si="404">IF(D277 = "LONG", F277-E277, E277-F277)*C277</f>
        <v>2000</v>
      </c>
      <c r="I277" s="8" t="s">
        <v>15</v>
      </c>
      <c r="J277" s="9">
        <f t="shared" ref="J277" si="405">IF(D277 = "LONG", F277-E277, E277-F277)</f>
        <v>6</v>
      </c>
      <c r="K277" s="6">
        <f t="shared" ref="K277" si="406">SUM(H277:I277)</f>
        <v>2000</v>
      </c>
    </row>
    <row r="278" spans="1:11">
      <c r="A278" s="10">
        <v>44467</v>
      </c>
      <c r="B278" s="8" t="s">
        <v>112</v>
      </c>
      <c r="C278" s="9">
        <f t="shared" ref="C278" si="407">200000/E278</f>
        <v>238.94862604540023</v>
      </c>
      <c r="D278" s="8" t="s">
        <v>14</v>
      </c>
      <c r="E278" s="8">
        <v>837</v>
      </c>
      <c r="F278" s="5">
        <v>845</v>
      </c>
      <c r="G278" s="8" t="s">
        <v>15</v>
      </c>
      <c r="H278" s="9">
        <f t="shared" ref="H278" si="408">IF(D278 = "LONG", F278-E278, E278-F278)*C278</f>
        <v>1911.5890083632019</v>
      </c>
      <c r="I278" s="8" t="s">
        <v>15</v>
      </c>
      <c r="J278" s="9">
        <f t="shared" ref="J278" si="409">IF(D278 = "LONG", F278-E278, E278-F278)</f>
        <v>8</v>
      </c>
      <c r="K278" s="6">
        <f t="shared" ref="K278" si="410">SUM(H278:I278)</f>
        <v>1911.5890083632019</v>
      </c>
    </row>
    <row r="279" spans="1:11">
      <c r="A279" s="10">
        <v>44467</v>
      </c>
      <c r="B279" s="8" t="s">
        <v>111</v>
      </c>
      <c r="C279" s="9">
        <f t="shared" ref="C279" si="411">200000/E279</f>
        <v>370.37037037037038</v>
      </c>
      <c r="D279" s="8" t="s">
        <v>20</v>
      </c>
      <c r="E279" s="8">
        <v>540</v>
      </c>
      <c r="F279" s="5">
        <v>543</v>
      </c>
      <c r="G279" s="8" t="s">
        <v>15</v>
      </c>
      <c r="H279" s="9">
        <f t="shared" ref="H279" si="412">IF(D279 = "LONG", F279-E279, E279-F279)*C279</f>
        <v>-1111.1111111111111</v>
      </c>
      <c r="I279" s="8" t="s">
        <v>15</v>
      </c>
      <c r="J279" s="9">
        <f t="shared" ref="J279" si="413">IF(D279 = "LONG", F279-E279, E279-F279)</f>
        <v>-3</v>
      </c>
      <c r="K279" s="6">
        <f t="shared" ref="K279" si="414">SUM(H279:I279)</f>
        <v>-1111.1111111111111</v>
      </c>
    </row>
    <row r="280" spans="1:11">
      <c r="A280" s="10">
        <v>44466</v>
      </c>
      <c r="B280" s="8" t="s">
        <v>110</v>
      </c>
      <c r="C280" s="9">
        <f t="shared" ref="C280" si="415">200000/E280</f>
        <v>301.65912518853696</v>
      </c>
      <c r="D280" s="8" t="s">
        <v>14</v>
      </c>
      <c r="E280" s="8">
        <v>663</v>
      </c>
      <c r="F280" s="5">
        <v>670</v>
      </c>
      <c r="G280" s="8" t="s">
        <v>15</v>
      </c>
      <c r="H280" s="9">
        <f t="shared" ref="H280" si="416">IF(D280 = "LONG", F280-E280, E280-F280)*C280</f>
        <v>2111.6138763197587</v>
      </c>
      <c r="I280" s="8" t="s">
        <v>15</v>
      </c>
      <c r="J280" s="9">
        <f t="shared" ref="J280" si="417">IF(D280 = "LONG", F280-E280, E280-F280)</f>
        <v>7</v>
      </c>
      <c r="K280" s="6">
        <f t="shared" ref="K280" si="418">SUM(H280:I280)</f>
        <v>2111.6138763197587</v>
      </c>
    </row>
    <row r="281" spans="1:11">
      <c r="A281" s="10">
        <v>44466</v>
      </c>
      <c r="B281" s="8" t="s">
        <v>109</v>
      </c>
      <c r="C281" s="9">
        <f t="shared" ref="C281" si="419">200000/E281</f>
        <v>117.64705882352941</v>
      </c>
      <c r="D281" s="8" t="s">
        <v>14</v>
      </c>
      <c r="E281" s="8">
        <v>1700</v>
      </c>
      <c r="F281" s="5">
        <v>1715</v>
      </c>
      <c r="G281" s="8" t="s">
        <v>15</v>
      </c>
      <c r="H281" s="9">
        <f t="shared" ref="H281" si="420">IF(D281 = "LONG", F281-E281, E281-F281)*C281</f>
        <v>1764.705882352941</v>
      </c>
      <c r="I281" s="8" t="s">
        <v>15</v>
      </c>
      <c r="J281" s="9">
        <f t="shared" ref="J281" si="421">IF(D281 = "LONG", F281-E281, E281-F281)</f>
        <v>15</v>
      </c>
      <c r="K281" s="6">
        <f t="shared" ref="K281" si="422">SUM(H281:I281)</f>
        <v>1764.705882352941</v>
      </c>
    </row>
    <row r="282" spans="1:11">
      <c r="A282" s="10">
        <v>44466</v>
      </c>
      <c r="B282" s="8" t="s">
        <v>66</v>
      </c>
      <c r="C282" s="9">
        <f t="shared" ref="C282" si="423">200000/E282</f>
        <v>563.38028169014081</v>
      </c>
      <c r="D282" s="8" t="s">
        <v>20</v>
      </c>
      <c r="E282" s="8">
        <v>355</v>
      </c>
      <c r="F282" s="5">
        <v>360</v>
      </c>
      <c r="G282" s="8" t="s">
        <v>15</v>
      </c>
      <c r="H282" s="9">
        <f t="shared" ref="H282" si="424">IF(D282 = "LONG", F282-E282, E282-F282)*C282</f>
        <v>-2816.9014084507039</v>
      </c>
      <c r="I282" s="8" t="s">
        <v>15</v>
      </c>
      <c r="J282" s="9">
        <f t="shared" ref="J282" si="425">IF(D282 = "LONG", F282-E282, E282-F282)</f>
        <v>-5</v>
      </c>
      <c r="K282" s="6">
        <f t="shared" ref="K282" si="426">SUM(H282:I282)</f>
        <v>-2816.9014084507039</v>
      </c>
    </row>
    <row r="283" spans="1:11">
      <c r="A283" s="10">
        <v>44463</v>
      </c>
      <c r="B283" s="8" t="s">
        <v>108</v>
      </c>
      <c r="C283" s="9">
        <f t="shared" ref="C283" si="427">200000/E283</f>
        <v>772.20077220077224</v>
      </c>
      <c r="D283" s="8" t="s">
        <v>14</v>
      </c>
      <c r="E283" s="8">
        <v>259</v>
      </c>
      <c r="F283" s="5">
        <v>262</v>
      </c>
      <c r="G283" s="8" t="s">
        <v>15</v>
      </c>
      <c r="H283" s="9">
        <f t="shared" ref="H283" si="428">IF(D283 = "LONG", F283-E283, E283-F283)*C283</f>
        <v>2316.6023166023169</v>
      </c>
      <c r="I283" s="8" t="s">
        <v>15</v>
      </c>
      <c r="J283" s="9">
        <f t="shared" ref="J283" si="429">IF(D283 = "LONG", F283-E283, E283-F283)</f>
        <v>3</v>
      </c>
      <c r="K283" s="6">
        <f t="shared" ref="K283" si="430">SUM(H283:I283)</f>
        <v>2316.6023166023169</v>
      </c>
    </row>
    <row r="284" spans="1:11">
      <c r="A284" s="10">
        <v>44463</v>
      </c>
      <c r="B284" s="8" t="s">
        <v>99</v>
      </c>
      <c r="C284" s="9">
        <f t="shared" ref="C284" si="431">200000/E284</f>
        <v>231.21387283236993</v>
      </c>
      <c r="D284" s="8" t="s">
        <v>14</v>
      </c>
      <c r="E284" s="8">
        <v>865</v>
      </c>
      <c r="F284" s="5">
        <v>873</v>
      </c>
      <c r="G284" s="8" t="s">
        <v>15</v>
      </c>
      <c r="H284" s="9">
        <f t="shared" ref="H284" si="432">IF(D284 = "LONG", F284-E284, E284-F284)*C284</f>
        <v>1849.7109826589594</v>
      </c>
      <c r="I284" s="8" t="s">
        <v>15</v>
      </c>
      <c r="J284" s="9">
        <f t="shared" ref="J284" si="433">IF(D284 = "LONG", F284-E284, E284-F284)</f>
        <v>8</v>
      </c>
      <c r="K284" s="6">
        <f t="shared" ref="K284" si="434">SUM(H284:I284)</f>
        <v>1849.7109826589594</v>
      </c>
    </row>
    <row r="285" spans="1:11">
      <c r="A285" s="10">
        <v>44462</v>
      </c>
      <c r="B285" s="8" t="s">
        <v>18</v>
      </c>
      <c r="C285" s="9">
        <f t="shared" ref="C285" si="435">200000/E285</f>
        <v>280.1120448179272</v>
      </c>
      <c r="D285" s="8" t="s">
        <v>14</v>
      </c>
      <c r="E285" s="8">
        <v>714</v>
      </c>
      <c r="F285" s="5">
        <v>721</v>
      </c>
      <c r="G285" s="8" t="s">
        <v>15</v>
      </c>
      <c r="H285" s="9">
        <f t="shared" ref="H285" si="436">IF(D285 = "LONG", F285-E285, E285-F285)*C285</f>
        <v>1960.7843137254904</v>
      </c>
      <c r="I285" s="8" t="s">
        <v>15</v>
      </c>
      <c r="J285" s="9">
        <f t="shared" ref="J285" si="437">IF(D285 = "LONG", F285-E285, E285-F285)</f>
        <v>7</v>
      </c>
      <c r="K285" s="6">
        <f t="shared" ref="K285" si="438">SUM(H285:I285)</f>
        <v>1960.7843137254904</v>
      </c>
    </row>
    <row r="286" spans="1:11">
      <c r="A286" s="10">
        <v>44461</v>
      </c>
      <c r="B286" s="8" t="s">
        <v>48</v>
      </c>
      <c r="C286" s="9">
        <f t="shared" ref="C286" si="439">200000/E286</f>
        <v>925.92592592592598</v>
      </c>
      <c r="D286" s="8" t="s">
        <v>14</v>
      </c>
      <c r="E286" s="8">
        <v>216</v>
      </c>
      <c r="F286" s="5">
        <v>219</v>
      </c>
      <c r="G286" s="8" t="s">
        <v>15</v>
      </c>
      <c r="H286" s="9">
        <f t="shared" ref="H286" si="440">IF(D286 = "LONG", F286-E286, E286-F286)*C286</f>
        <v>2777.7777777777778</v>
      </c>
      <c r="I286" s="8" t="s">
        <v>15</v>
      </c>
      <c r="J286" s="9">
        <f t="shared" ref="J286" si="441">IF(D286 = "LONG", F286-E286, E286-F286)</f>
        <v>3</v>
      </c>
      <c r="K286" s="6">
        <f t="shared" ref="K286" si="442">SUM(H286:I286)</f>
        <v>2777.7777777777778</v>
      </c>
    </row>
    <row r="287" spans="1:11">
      <c r="A287" s="10">
        <v>44460</v>
      </c>
      <c r="B287" s="8" t="s">
        <v>75</v>
      </c>
      <c r="C287" s="9">
        <f t="shared" ref="C287" si="443">200000/E287</f>
        <v>201.00502512562815</v>
      </c>
      <c r="D287" s="8" t="s">
        <v>14</v>
      </c>
      <c r="E287" s="8">
        <v>995</v>
      </c>
      <c r="F287" s="5">
        <v>1005</v>
      </c>
      <c r="G287" s="8" t="s">
        <v>15</v>
      </c>
      <c r="H287" s="9">
        <f t="shared" ref="H287" si="444">IF(D287 = "LONG", F287-E287, E287-F287)*C287</f>
        <v>2010.0502512562816</v>
      </c>
      <c r="I287" s="8" t="s">
        <v>15</v>
      </c>
      <c r="J287" s="9">
        <f t="shared" ref="J287" si="445">IF(D287 = "LONG", F287-E287, E287-F287)</f>
        <v>10</v>
      </c>
      <c r="K287" s="6">
        <f t="shared" ref="K287" si="446">SUM(H287:I287)</f>
        <v>2010.0502512562816</v>
      </c>
    </row>
    <row r="288" spans="1:11">
      <c r="A288" s="10">
        <v>44459</v>
      </c>
      <c r="B288" s="8" t="s">
        <v>105</v>
      </c>
      <c r="C288" s="9">
        <f t="shared" ref="C288" si="447">200000/E288</f>
        <v>332.22591362126246</v>
      </c>
      <c r="D288" s="8" t="s">
        <v>14</v>
      </c>
      <c r="E288" s="8">
        <v>602</v>
      </c>
      <c r="F288" s="5">
        <v>607</v>
      </c>
      <c r="G288" s="8" t="s">
        <v>15</v>
      </c>
      <c r="H288" s="9">
        <f t="shared" ref="H288" si="448">IF(D288 = "LONG", F288-E288, E288-F288)*C288</f>
        <v>1661.1295681063123</v>
      </c>
      <c r="I288" s="8" t="s">
        <v>15</v>
      </c>
      <c r="J288" s="9">
        <f t="shared" ref="J288" si="449">IF(D288 = "LONG", F288-E288, E288-F288)</f>
        <v>5</v>
      </c>
      <c r="K288" s="6">
        <f t="shared" ref="K288" si="450">SUM(H288:I288)</f>
        <v>1661.1295681063123</v>
      </c>
    </row>
    <row r="289" spans="1:11">
      <c r="A289" s="10">
        <v>44459</v>
      </c>
      <c r="B289" s="8" t="s">
        <v>85</v>
      </c>
      <c r="C289" s="9">
        <f t="shared" ref="C289" si="451">200000/E289</f>
        <v>152.67175572519085</v>
      </c>
      <c r="D289" s="8" t="s">
        <v>20</v>
      </c>
      <c r="E289" s="8">
        <v>1310</v>
      </c>
      <c r="F289" s="5">
        <v>1298</v>
      </c>
      <c r="G289" s="8" t="s">
        <v>15</v>
      </c>
      <c r="H289" s="9">
        <f t="shared" ref="H289" si="452">IF(D289 = "LONG", F289-E289, E289-F289)*C289</f>
        <v>1832.0610687022902</v>
      </c>
      <c r="I289" s="8" t="s">
        <v>15</v>
      </c>
      <c r="J289" s="9">
        <f t="shared" ref="J289" si="453">IF(D289 = "LONG", F289-E289, E289-F289)</f>
        <v>12</v>
      </c>
      <c r="K289" s="6">
        <f t="shared" ref="K289" si="454">SUM(H289:I289)</f>
        <v>1832.0610687022902</v>
      </c>
    </row>
    <row r="290" spans="1:11">
      <c r="A290" s="10">
        <v>44456</v>
      </c>
      <c r="B290" s="8" t="s">
        <v>66</v>
      </c>
      <c r="C290" s="9">
        <f t="shared" ref="C290" si="455">200000/E290</f>
        <v>510.20408163265307</v>
      </c>
      <c r="D290" s="8" t="s">
        <v>20</v>
      </c>
      <c r="E290" s="8">
        <v>392</v>
      </c>
      <c r="F290" s="5">
        <v>388</v>
      </c>
      <c r="G290" s="8" t="s">
        <v>15</v>
      </c>
      <c r="H290" s="9">
        <f t="shared" ref="H290" si="456">IF(D290 = "LONG", F290-E290, E290-F290)*C290</f>
        <v>2040.8163265306123</v>
      </c>
      <c r="I290" s="8" t="s">
        <v>15</v>
      </c>
      <c r="J290" s="9">
        <f t="shared" ref="J290" si="457">IF(D290 = "LONG", F290-E290, E290-F290)</f>
        <v>4</v>
      </c>
      <c r="K290" s="6">
        <f t="shared" ref="K290" si="458">SUM(H290:I290)</f>
        <v>2040.8163265306123</v>
      </c>
    </row>
    <row r="291" spans="1:11" s="33" customFormat="1" ht="15.75" thickBot="1">
      <c r="A291" s="10">
        <v>44455</v>
      </c>
      <c r="B291" s="8" t="s">
        <v>107</v>
      </c>
      <c r="C291" s="9">
        <f t="shared" ref="C291" si="459">200000/E291</f>
        <v>139.08205841446454</v>
      </c>
      <c r="D291" s="8" t="s">
        <v>20</v>
      </c>
      <c r="E291" s="8">
        <v>1438</v>
      </c>
      <c r="F291" s="5">
        <v>1430</v>
      </c>
      <c r="G291" s="8" t="s">
        <v>15</v>
      </c>
      <c r="H291" s="9">
        <f t="shared" ref="H291" si="460">IF(D291 = "LONG", F291-E291, E291-F291)*C291</f>
        <v>1112.6564673157163</v>
      </c>
      <c r="I291" s="8" t="s">
        <v>15</v>
      </c>
      <c r="J291" s="9">
        <f t="shared" ref="J291" si="461">IF(D291 = "LONG", F291-E291, E291-F291)</f>
        <v>8</v>
      </c>
      <c r="K291" s="6">
        <f t="shared" ref="K291" si="462">SUM(H291:I291)</f>
        <v>1112.6564673157163</v>
      </c>
    </row>
    <row r="292" spans="1:11">
      <c r="A292" s="10">
        <v>44455</v>
      </c>
      <c r="B292" s="8" t="s">
        <v>106</v>
      </c>
      <c r="C292" s="9">
        <f t="shared" ref="C292" si="463">200000/E292</f>
        <v>227.27272727272728</v>
      </c>
      <c r="D292" s="8" t="s">
        <v>14</v>
      </c>
      <c r="E292" s="8">
        <v>880</v>
      </c>
      <c r="F292" s="5">
        <v>875</v>
      </c>
      <c r="G292" s="8" t="s">
        <v>15</v>
      </c>
      <c r="H292" s="14">
        <f t="shared" ref="H292" si="464">IF(D292 = "LONG", F292-E292, E292-F292)*C292</f>
        <v>-1136.3636363636365</v>
      </c>
      <c r="I292" s="8" t="s">
        <v>15</v>
      </c>
      <c r="J292" s="9">
        <f t="shared" ref="J292" si="465">IF(D292 = "LONG", F292-E292, E292-F292)</f>
        <v>-5</v>
      </c>
      <c r="K292" s="15">
        <f t="shared" ref="K292" si="466">SUM(H292:I292)</f>
        <v>-1136.3636363636365</v>
      </c>
    </row>
    <row r="293" spans="1:11">
      <c r="A293" s="10">
        <v>44454</v>
      </c>
      <c r="B293" s="8" t="s">
        <v>97</v>
      </c>
      <c r="C293" s="9">
        <f t="shared" ref="C293" si="467">200000/E293</f>
        <v>268.0965147453083</v>
      </c>
      <c r="D293" s="8" t="s">
        <v>14</v>
      </c>
      <c r="E293" s="8">
        <v>746</v>
      </c>
      <c r="F293" s="5">
        <v>753</v>
      </c>
      <c r="G293" s="8" t="s">
        <v>15</v>
      </c>
      <c r="H293" s="9">
        <f t="shared" ref="H293" si="468">IF(D293 = "LONG", F293-E293, E293-F293)*C293</f>
        <v>1876.6756032171581</v>
      </c>
      <c r="I293" s="8" t="s">
        <v>15</v>
      </c>
      <c r="J293" s="9">
        <f t="shared" ref="J293" si="469">IF(D293 = "LONG", F293-E293, E293-F293)</f>
        <v>7</v>
      </c>
      <c r="K293" s="6">
        <f t="shared" ref="K293" si="470">SUM(H293:I293)</f>
        <v>1876.6756032171581</v>
      </c>
    </row>
    <row r="294" spans="1:11">
      <c r="A294" s="10">
        <v>44453</v>
      </c>
      <c r="B294" s="8" t="s">
        <v>101</v>
      </c>
      <c r="C294" s="9">
        <f t="shared" ref="C294" si="471">200000/E294</f>
        <v>399.20159680638722</v>
      </c>
      <c r="D294" s="8" t="s">
        <v>14</v>
      </c>
      <c r="E294" s="8">
        <v>501</v>
      </c>
      <c r="F294" s="5">
        <v>506</v>
      </c>
      <c r="G294" s="8" t="s">
        <v>15</v>
      </c>
      <c r="H294" s="9">
        <f t="shared" ref="H294" si="472">IF(D294 = "LONG", F294-E294, E294-F294)*C294</f>
        <v>1996.0079840319361</v>
      </c>
      <c r="I294" s="8" t="s">
        <v>15</v>
      </c>
      <c r="J294" s="9">
        <f t="shared" ref="J294" si="473">IF(D294 = "LONG", F294-E294, E294-F294)</f>
        <v>5</v>
      </c>
      <c r="K294" s="6">
        <f t="shared" ref="K294" si="474">SUM(H294:I294)</f>
        <v>1996.0079840319361</v>
      </c>
    </row>
    <row r="295" spans="1:11">
      <c r="A295" s="10">
        <v>44453</v>
      </c>
      <c r="B295" s="8" t="s">
        <v>87</v>
      </c>
      <c r="C295" s="9">
        <f t="shared" ref="C295" si="475">200000/E295</f>
        <v>163.1321370309951</v>
      </c>
      <c r="D295" s="8" t="s">
        <v>14</v>
      </c>
      <c r="E295" s="8">
        <v>1226</v>
      </c>
      <c r="F295" s="5">
        <v>1238</v>
      </c>
      <c r="G295" s="8" t="s">
        <v>15</v>
      </c>
      <c r="H295" s="9">
        <f t="shared" ref="H295" si="476">IF(D295 = "LONG", F295-E295, E295-F295)*C295</f>
        <v>1957.5856443719413</v>
      </c>
      <c r="I295" s="8" t="s">
        <v>15</v>
      </c>
      <c r="J295" s="9">
        <f t="shared" ref="J295:J297" si="477">IF(D295 = "LONG", F295-E295, E295-F295)</f>
        <v>12</v>
      </c>
      <c r="K295" s="6">
        <f t="shared" ref="K295" si="478">SUM(H295:I295)</f>
        <v>1957.5856443719413</v>
      </c>
    </row>
    <row r="296" spans="1:11">
      <c r="A296" s="10">
        <v>44452</v>
      </c>
      <c r="B296" s="8" t="s">
        <v>65</v>
      </c>
      <c r="C296" s="9">
        <f t="shared" ref="C296" si="479">200000/E296</f>
        <v>350.2626970227671</v>
      </c>
      <c r="D296" s="8" t="s">
        <v>14</v>
      </c>
      <c r="E296" s="8">
        <v>571</v>
      </c>
      <c r="F296" s="5">
        <v>576</v>
      </c>
      <c r="G296" s="5">
        <v>585</v>
      </c>
      <c r="H296" s="9">
        <f t="shared" ref="H296" si="480">IF(D296 = "LONG", F296-E296, E296-F296)*C296</f>
        <v>1751.3134851138354</v>
      </c>
      <c r="I296" s="5">
        <v>3580</v>
      </c>
      <c r="J296" s="9">
        <v>16</v>
      </c>
      <c r="K296" s="6">
        <f t="shared" ref="K296" si="481">SUM(H296:I296)</f>
        <v>5331.3134851138357</v>
      </c>
    </row>
    <row r="297" spans="1:11">
      <c r="A297" s="10">
        <v>44448</v>
      </c>
      <c r="B297" s="8" t="s">
        <v>105</v>
      </c>
      <c r="C297" s="9">
        <f t="shared" ref="C297" si="482">200000/E297</f>
        <v>328.94736842105266</v>
      </c>
      <c r="D297" s="8" t="s">
        <v>14</v>
      </c>
      <c r="E297" s="8">
        <v>608</v>
      </c>
      <c r="F297" s="5">
        <v>614</v>
      </c>
      <c r="G297" s="5" t="s">
        <v>15</v>
      </c>
      <c r="H297" s="9">
        <f t="shared" ref="H297" si="483">IF(D297 = "LONG", F297-E297, E297-F297)*C297</f>
        <v>1973.6842105263158</v>
      </c>
      <c r="I297" s="5">
        <v>0</v>
      </c>
      <c r="J297" s="9">
        <f t="shared" si="477"/>
        <v>6</v>
      </c>
      <c r="K297" s="6">
        <f t="shared" ref="K297" si="484">SUM(H297:I297)</f>
        <v>1973.6842105263158</v>
      </c>
    </row>
    <row r="298" spans="1:11">
      <c r="A298" s="10">
        <v>44447</v>
      </c>
      <c r="B298" s="8" t="s">
        <v>104</v>
      </c>
      <c r="C298" s="9">
        <f t="shared" ref="C298" si="485">200000/E298</f>
        <v>364.96350364963502</v>
      </c>
      <c r="D298" s="8" t="s">
        <v>20</v>
      </c>
      <c r="E298" s="8">
        <v>548</v>
      </c>
      <c r="F298" s="5">
        <v>544</v>
      </c>
      <c r="G298" s="5" t="s">
        <v>15</v>
      </c>
      <c r="H298" s="9">
        <f t="shared" ref="H298" si="486">IF(D298 = "LONG", F298-E298, E298-F298)*C298</f>
        <v>1459.8540145985401</v>
      </c>
      <c r="I298" s="5">
        <v>0</v>
      </c>
      <c r="J298" s="9">
        <f t="shared" ref="J298" si="487">IF(D298 = "LONG", F298-E298, E298-F298)</f>
        <v>4</v>
      </c>
      <c r="K298" s="6">
        <f t="shared" ref="K298" si="488">SUM(H298:I298)</f>
        <v>1459.8540145985401</v>
      </c>
    </row>
    <row r="299" spans="1:11">
      <c r="A299" s="10">
        <v>44446</v>
      </c>
      <c r="B299" s="8" t="s">
        <v>102</v>
      </c>
      <c r="C299" s="9">
        <f t="shared" ref="C299:C300" si="489">200000/E299</f>
        <v>174.82517482517483</v>
      </c>
      <c r="D299" s="8" t="s">
        <v>14</v>
      </c>
      <c r="E299" s="8">
        <v>1144</v>
      </c>
      <c r="F299" s="5">
        <v>1155</v>
      </c>
      <c r="G299" s="5" t="s">
        <v>15</v>
      </c>
      <c r="H299" s="9">
        <f t="shared" ref="H299:H300" si="490">IF(D299 = "LONG", F299-E299, E299-F299)*C299</f>
        <v>1923.0769230769231</v>
      </c>
      <c r="I299" s="5">
        <v>0</v>
      </c>
      <c r="J299" s="9">
        <f t="shared" ref="J299:J300" si="491">IF(D299 = "LONG", F299-E299, E299-F299)</f>
        <v>11</v>
      </c>
      <c r="K299" s="6">
        <f t="shared" ref="K299:K300" si="492">SUM(H299:I299)</f>
        <v>1923.0769230769231</v>
      </c>
    </row>
    <row r="300" spans="1:11">
      <c r="A300" s="10">
        <v>44446</v>
      </c>
      <c r="B300" s="8" t="s">
        <v>103</v>
      </c>
      <c r="C300" s="9">
        <f t="shared" si="489"/>
        <v>137.45704467353951</v>
      </c>
      <c r="D300" s="8" t="s">
        <v>14</v>
      </c>
      <c r="E300" s="8">
        <v>1455</v>
      </c>
      <c r="F300" s="5">
        <v>1435</v>
      </c>
      <c r="G300" s="5" t="s">
        <v>15</v>
      </c>
      <c r="H300" s="14">
        <f t="shared" si="490"/>
        <v>-2749.1408934707902</v>
      </c>
      <c r="I300" s="5">
        <v>0</v>
      </c>
      <c r="J300" s="9">
        <f t="shared" si="491"/>
        <v>-20</v>
      </c>
      <c r="K300" s="15">
        <f t="shared" si="492"/>
        <v>-2749.1408934707902</v>
      </c>
    </row>
    <row r="301" spans="1:11">
      <c r="A301" s="10">
        <v>44445</v>
      </c>
      <c r="B301" s="8" t="s">
        <v>102</v>
      </c>
      <c r="C301" s="9">
        <f t="shared" ref="C301" si="493">200000/E301</f>
        <v>128.2051282051282</v>
      </c>
      <c r="D301" s="8" t="s">
        <v>14</v>
      </c>
      <c r="E301" s="8">
        <v>1560</v>
      </c>
      <c r="F301" s="5">
        <v>1540</v>
      </c>
      <c r="G301" s="5" t="s">
        <v>15</v>
      </c>
      <c r="H301" s="14">
        <f t="shared" ref="H301" si="494">IF(D301 = "LONG", F301-E301, E301-F301)*C301</f>
        <v>-2564.102564102564</v>
      </c>
      <c r="I301" s="5">
        <v>0</v>
      </c>
      <c r="J301" s="9">
        <f t="shared" ref="J301" si="495">IF(D301 = "LONG", F301-E301, E301-F301)</f>
        <v>-20</v>
      </c>
      <c r="K301" s="15">
        <f t="shared" ref="K301" si="496">SUM(H301:I301)</f>
        <v>-2564.102564102564</v>
      </c>
    </row>
    <row r="302" spans="1:11">
      <c r="A302" s="10">
        <v>44445</v>
      </c>
      <c r="B302" s="8" t="s">
        <v>41</v>
      </c>
      <c r="C302" s="9">
        <f t="shared" ref="C302" si="497">200000/E302</f>
        <v>262.12319790301444</v>
      </c>
      <c r="D302" s="8" t="s">
        <v>14</v>
      </c>
      <c r="E302" s="8">
        <v>763</v>
      </c>
      <c r="F302" s="5">
        <v>753</v>
      </c>
      <c r="G302" s="5" t="s">
        <v>15</v>
      </c>
      <c r="H302" s="14">
        <f t="shared" ref="H302" si="498">IF(D302 = "LONG", F302-E302, E302-F302)*C302</f>
        <v>-2621.2319790301444</v>
      </c>
      <c r="I302" s="5">
        <v>0</v>
      </c>
      <c r="J302" s="9">
        <f t="shared" ref="J302" si="499">IF(D302 = "LONG", F302-E302, E302-F302)</f>
        <v>-10</v>
      </c>
      <c r="K302" s="15">
        <f t="shared" ref="K302" si="500">SUM(H302:I302)</f>
        <v>-2621.2319790301444</v>
      </c>
    </row>
    <row r="303" spans="1:11">
      <c r="A303" s="10">
        <v>44442</v>
      </c>
      <c r="B303" s="8" t="s">
        <v>101</v>
      </c>
      <c r="C303" s="9">
        <f t="shared" ref="C303" si="501">200000/E303</f>
        <v>400.80160320641284</v>
      </c>
      <c r="D303" s="8" t="s">
        <v>14</v>
      </c>
      <c r="E303" s="8">
        <v>499</v>
      </c>
      <c r="F303" s="5">
        <v>505</v>
      </c>
      <c r="G303" s="5" t="s">
        <v>15</v>
      </c>
      <c r="H303" s="9">
        <f t="shared" ref="H303" si="502">IF(D303 = "LONG", F303-E303, E303-F303)*C303</f>
        <v>2404.8096192384769</v>
      </c>
      <c r="I303" s="5">
        <v>0</v>
      </c>
      <c r="J303" s="9">
        <f t="shared" ref="J303" si="503">IF(D303 = "LONG", F303-E303, E303-F303)</f>
        <v>6</v>
      </c>
      <c r="K303" s="6">
        <f t="shared" ref="K303" si="504">SUM(H303:I303)</f>
        <v>2404.8096192384769</v>
      </c>
    </row>
    <row r="304" spans="1:11">
      <c r="A304" s="10">
        <v>44442</v>
      </c>
      <c r="B304" s="8" t="s">
        <v>27</v>
      </c>
      <c r="C304" s="9">
        <f t="shared" ref="C304" si="505">200000/E304</f>
        <v>289.85507246376812</v>
      </c>
      <c r="D304" s="8" t="s">
        <v>14</v>
      </c>
      <c r="E304" s="8">
        <v>690</v>
      </c>
      <c r="F304" s="5">
        <v>697</v>
      </c>
      <c r="G304" s="5" t="s">
        <v>15</v>
      </c>
      <c r="H304" s="9">
        <f t="shared" ref="H304" si="506">IF(D304 = "LONG", F304-E304, E304-F304)*C304</f>
        <v>2028.985507246377</v>
      </c>
      <c r="I304" s="5">
        <v>0</v>
      </c>
      <c r="J304" s="9">
        <f t="shared" ref="J304" si="507">IF(D304 = "LONG", F304-E304, E304-F304)</f>
        <v>7</v>
      </c>
      <c r="K304" s="6">
        <f t="shared" ref="K304" si="508">SUM(H304:I304)</f>
        <v>2028.985507246377</v>
      </c>
    </row>
    <row r="305" spans="1:11">
      <c r="A305" s="10">
        <v>44441</v>
      </c>
      <c r="B305" s="8" t="s">
        <v>18</v>
      </c>
      <c r="C305" s="9">
        <f t="shared" ref="C305" si="509">200000/E305</f>
        <v>285.30670470756064</v>
      </c>
      <c r="D305" s="8" t="s">
        <v>14</v>
      </c>
      <c r="E305" s="8">
        <v>701</v>
      </c>
      <c r="F305" s="5">
        <v>709</v>
      </c>
      <c r="G305" s="5" t="s">
        <v>15</v>
      </c>
      <c r="H305" s="9">
        <f t="shared" ref="H305" si="510">IF(D305 = "LONG", F305-E305, E305-F305)*C305</f>
        <v>2282.4536376604851</v>
      </c>
      <c r="I305" s="5">
        <v>0</v>
      </c>
      <c r="J305" s="9">
        <f t="shared" ref="J305" si="511">IF(D305 = "LONG", F305-E305, E305-F305)</f>
        <v>8</v>
      </c>
      <c r="K305" s="6">
        <f t="shared" ref="K305" si="512">SUM(H305:I305)</f>
        <v>2282.4536376604851</v>
      </c>
    </row>
    <row r="306" spans="1:11">
      <c r="A306" s="10">
        <v>44441</v>
      </c>
      <c r="B306" s="8" t="s">
        <v>97</v>
      </c>
      <c r="C306" s="9">
        <f t="shared" ref="C306" si="513">200000/E306</f>
        <v>272.10884353741494</v>
      </c>
      <c r="D306" s="8" t="s">
        <v>14</v>
      </c>
      <c r="E306" s="8">
        <v>735</v>
      </c>
      <c r="F306" s="5">
        <v>742</v>
      </c>
      <c r="G306" s="5" t="s">
        <v>15</v>
      </c>
      <c r="H306" s="9">
        <f t="shared" ref="H306" si="514">IF(D306 = "LONG", F306-E306, E306-F306)*C306</f>
        <v>1904.7619047619046</v>
      </c>
      <c r="I306" s="5">
        <v>0</v>
      </c>
      <c r="J306" s="9">
        <f t="shared" ref="J306" si="515">IF(D306 = "LONG", F306-E306, E306-F306)</f>
        <v>7</v>
      </c>
      <c r="K306" s="6">
        <f t="shared" ref="K306" si="516">SUM(H306:I306)</f>
        <v>1904.7619047619046</v>
      </c>
    </row>
    <row r="307" spans="1:11" ht="15.75" thickBot="1">
      <c r="A307" s="23">
        <v>44440</v>
      </c>
      <c r="B307" s="24" t="s">
        <v>100</v>
      </c>
      <c r="C307" s="25">
        <f t="shared" ref="C307" si="517">200000/E307</f>
        <v>195.1219512195122</v>
      </c>
      <c r="D307" s="24" t="s">
        <v>14</v>
      </c>
      <c r="E307" s="24">
        <v>1025</v>
      </c>
      <c r="F307" s="26">
        <v>1035</v>
      </c>
      <c r="G307" s="26" t="s">
        <v>15</v>
      </c>
      <c r="H307" s="25">
        <f t="shared" ref="H307" si="518">IF(D307 = "LONG", F307-E307, E307-F307)*C307</f>
        <v>1951.219512195122</v>
      </c>
      <c r="I307" s="26">
        <v>0</v>
      </c>
      <c r="J307" s="25">
        <f t="shared" ref="J307" si="519">IF(D307 = "LONG", F307-E307, E307-F307)</f>
        <v>10</v>
      </c>
      <c r="K307" s="27">
        <f t="shared" ref="K307" si="520">SUM(H307:I307)</f>
        <v>1951.219512195122</v>
      </c>
    </row>
    <row r="308" spans="1:11">
      <c r="A308" s="18">
        <v>44439</v>
      </c>
      <c r="B308" s="19" t="s">
        <v>25</v>
      </c>
      <c r="C308" s="20">
        <f t="shared" ref="C308" si="521">200000/E308</f>
        <v>251.25628140703517</v>
      </c>
      <c r="D308" s="19" t="s">
        <v>14</v>
      </c>
      <c r="E308" s="19">
        <v>796</v>
      </c>
      <c r="F308" s="21">
        <v>799</v>
      </c>
      <c r="G308" s="21" t="s">
        <v>15</v>
      </c>
      <c r="H308" s="20">
        <f t="shared" ref="H308" si="522">IF(D308 = "LONG", F308-E308, E308-F308)*C308</f>
        <v>753.7688442211055</v>
      </c>
      <c r="I308" s="21">
        <v>0</v>
      </c>
      <c r="J308" s="20">
        <f t="shared" ref="J308" si="523">IF(D308 = "LONG", F308-E308, E308-F308)</f>
        <v>3</v>
      </c>
      <c r="K308" s="22">
        <f t="shared" ref="K308" si="524">SUM(H308:I308)</f>
        <v>753.7688442211055</v>
      </c>
    </row>
    <row r="309" spans="1:11">
      <c r="A309" s="10">
        <v>44439</v>
      </c>
      <c r="B309" s="8" t="s">
        <v>99</v>
      </c>
      <c r="C309" s="9">
        <f t="shared" ref="C309" si="525">200000/E309</f>
        <v>236.68639053254438</v>
      </c>
      <c r="D309" s="8" t="s">
        <v>14</v>
      </c>
      <c r="E309" s="8">
        <v>845</v>
      </c>
      <c r="F309" s="5">
        <v>853</v>
      </c>
      <c r="G309" s="5" t="s">
        <v>15</v>
      </c>
      <c r="H309" s="9">
        <f t="shared" ref="H309" si="526">IF(D309 = "LONG", F309-E309, E309-F309)*C309</f>
        <v>1893.491124260355</v>
      </c>
      <c r="I309" s="5">
        <v>0</v>
      </c>
      <c r="J309" s="9">
        <f t="shared" ref="J309" si="527">IF(D309 = "LONG", F309-E309, E309-F309)</f>
        <v>8</v>
      </c>
      <c r="K309" s="6">
        <f t="shared" ref="K309" si="528">SUM(H309:I309)</f>
        <v>1893.491124260355</v>
      </c>
    </row>
    <row r="310" spans="1:11">
      <c r="A310" s="10">
        <v>44435</v>
      </c>
      <c r="B310" s="8" t="s">
        <v>21</v>
      </c>
      <c r="C310" s="9">
        <f t="shared" ref="C310" si="529">200000/E310</f>
        <v>418.41004184100416</v>
      </c>
      <c r="D310" s="8" t="s">
        <v>14</v>
      </c>
      <c r="E310" s="8">
        <v>478</v>
      </c>
      <c r="F310" s="5">
        <v>483</v>
      </c>
      <c r="G310" s="5" t="s">
        <v>15</v>
      </c>
      <c r="H310" s="9">
        <f t="shared" ref="H310" si="530">IF(D310 = "LONG", F310-E310, E310-F310)*C310</f>
        <v>2092.050209205021</v>
      </c>
      <c r="I310" s="5">
        <v>0</v>
      </c>
      <c r="J310" s="9">
        <f t="shared" ref="J310" si="531">IF(D310 = "LONG", F310-E310, E310-F310)</f>
        <v>5</v>
      </c>
      <c r="K310" s="6">
        <f t="shared" ref="K310" si="532">SUM(H310:I310)</f>
        <v>2092.050209205021</v>
      </c>
    </row>
    <row r="311" spans="1:11">
      <c r="A311" s="10">
        <v>44435</v>
      </c>
      <c r="B311" s="8" t="s">
        <v>98</v>
      </c>
      <c r="C311" s="9">
        <f t="shared" ref="C311" si="533">200000/E311</f>
        <v>374.53183520599254</v>
      </c>
      <c r="D311" s="8" t="s">
        <v>14</v>
      </c>
      <c r="E311" s="8">
        <v>534</v>
      </c>
      <c r="F311" s="5">
        <v>527</v>
      </c>
      <c r="G311" s="5" t="s">
        <v>15</v>
      </c>
      <c r="H311" s="14">
        <f t="shared" ref="H311" si="534">IF(D311 = "LONG", F311-E311, E311-F311)*C311</f>
        <v>-2621.7228464419477</v>
      </c>
      <c r="I311" s="5">
        <v>0</v>
      </c>
      <c r="J311" s="9">
        <f t="shared" ref="J311" si="535">IF(D311 = "LONG", F311-E311, E311-F311)</f>
        <v>-7</v>
      </c>
      <c r="K311" s="15">
        <f t="shared" ref="K311" si="536">SUM(H311:I311)</f>
        <v>-2621.7228464419477</v>
      </c>
    </row>
    <row r="312" spans="1:11">
      <c r="A312" s="10">
        <v>44434</v>
      </c>
      <c r="B312" s="8" t="s">
        <v>29</v>
      </c>
      <c r="C312" s="9">
        <f t="shared" ref="C312" si="537">200000/E312</f>
        <v>284.09090909090907</v>
      </c>
      <c r="D312" s="8" t="s">
        <v>14</v>
      </c>
      <c r="E312" s="8">
        <v>704</v>
      </c>
      <c r="F312" s="5">
        <v>695</v>
      </c>
      <c r="G312" s="5" t="s">
        <v>15</v>
      </c>
      <c r="H312" s="9">
        <f t="shared" ref="H312" si="538">IF(D312 = "LONG", F312-E312, E312-F312)*C312</f>
        <v>-2556.8181818181815</v>
      </c>
      <c r="I312" s="5">
        <v>0</v>
      </c>
      <c r="J312" s="9">
        <f t="shared" ref="J312" si="539">IF(D312 = "LONG", F312-E312, E312-F312)</f>
        <v>-9</v>
      </c>
      <c r="K312" s="6">
        <f t="shared" ref="K312" si="540">SUM(H312:I312)</f>
        <v>-2556.8181818181815</v>
      </c>
    </row>
    <row r="313" spans="1:11">
      <c r="A313" s="10">
        <v>44434</v>
      </c>
      <c r="B313" s="8" t="s">
        <v>80</v>
      </c>
      <c r="C313" s="9">
        <f t="shared" ref="C313:C314" si="541">200000/E313</f>
        <v>383.14176245210729</v>
      </c>
      <c r="D313" s="8" t="s">
        <v>14</v>
      </c>
      <c r="E313" s="8">
        <v>522</v>
      </c>
      <c r="F313" s="5">
        <v>527</v>
      </c>
      <c r="G313" s="5" t="s">
        <v>15</v>
      </c>
      <c r="H313" s="9">
        <f t="shared" ref="H313:H314" si="542">IF(D313 = "LONG", F313-E313, E313-F313)*C313</f>
        <v>1915.7088122605364</v>
      </c>
      <c r="I313" s="5">
        <v>0</v>
      </c>
      <c r="J313" s="9">
        <f t="shared" ref="J313:J314" si="543">IF(D313 = "LONG", F313-E313, E313-F313)</f>
        <v>5</v>
      </c>
      <c r="K313" s="6">
        <f t="shared" ref="K313:K314" si="544">SUM(H313:I313)</f>
        <v>1915.7088122605364</v>
      </c>
    </row>
    <row r="314" spans="1:11">
      <c r="A314" s="10">
        <v>44433</v>
      </c>
      <c r="B314" s="8" t="s">
        <v>29</v>
      </c>
      <c r="C314" s="9">
        <f t="shared" si="541"/>
        <v>286.94404591104734</v>
      </c>
      <c r="D314" s="8" t="s">
        <v>14</v>
      </c>
      <c r="E314" s="8">
        <v>697</v>
      </c>
      <c r="F314" s="5">
        <v>704</v>
      </c>
      <c r="G314" s="5" t="s">
        <v>15</v>
      </c>
      <c r="H314" s="9">
        <f t="shared" si="542"/>
        <v>2008.6083213773313</v>
      </c>
      <c r="I314" s="5">
        <v>0</v>
      </c>
      <c r="J314" s="9">
        <f t="shared" si="543"/>
        <v>7</v>
      </c>
      <c r="K314" s="6">
        <f t="shared" si="544"/>
        <v>2008.6083213773313</v>
      </c>
    </row>
    <row r="315" spans="1:11">
      <c r="A315" s="10">
        <v>44433</v>
      </c>
      <c r="B315" s="8" t="s">
        <v>97</v>
      </c>
      <c r="C315" s="9">
        <f t="shared" ref="C315" si="545">200000/E315</f>
        <v>291.54518950437318</v>
      </c>
      <c r="D315" s="8" t="s">
        <v>14</v>
      </c>
      <c r="E315" s="8">
        <v>686</v>
      </c>
      <c r="F315" s="5">
        <v>692</v>
      </c>
      <c r="G315" s="5" t="s">
        <v>15</v>
      </c>
      <c r="H315" s="9">
        <f t="shared" ref="H315" si="546">IF(D315 = "LONG", F315-E315, E315-F315)*C315</f>
        <v>1749.2711370262391</v>
      </c>
      <c r="I315" s="5">
        <v>0</v>
      </c>
      <c r="J315" s="9">
        <f t="shared" ref="J315" si="547">IF(D315 = "LONG", F315-E315, E315-F315)</f>
        <v>6</v>
      </c>
      <c r="K315" s="6">
        <f t="shared" ref="K315" si="548">SUM(H315:I315)</f>
        <v>1749.2711370262391</v>
      </c>
    </row>
    <row r="316" spans="1:11">
      <c r="A316" s="10">
        <v>44432</v>
      </c>
      <c r="B316" s="8" t="s">
        <v>72</v>
      </c>
      <c r="C316" s="9">
        <f t="shared" ref="C316" si="549">200000/E316</f>
        <v>475.05938242280286</v>
      </c>
      <c r="D316" s="8" t="s">
        <v>14</v>
      </c>
      <c r="E316" s="8">
        <v>421</v>
      </c>
      <c r="F316" s="5">
        <v>421</v>
      </c>
      <c r="G316" s="5" t="s">
        <v>15</v>
      </c>
      <c r="H316" s="9">
        <f t="shared" ref="H316" si="550">IF(D316 = "LONG", F316-E316, E316-F316)*C316</f>
        <v>0</v>
      </c>
      <c r="I316" s="5">
        <v>0</v>
      </c>
      <c r="J316" s="9">
        <f t="shared" ref="J316" si="551">IF(D316 = "LONG", F316-E316, E316-F316)</f>
        <v>0</v>
      </c>
      <c r="K316" s="6">
        <f t="shared" ref="K316" si="552">SUM(H316:I316)</f>
        <v>0</v>
      </c>
    </row>
    <row r="317" spans="1:11">
      <c r="A317" s="10">
        <v>44431</v>
      </c>
      <c r="B317" s="8" t="s">
        <v>83</v>
      </c>
      <c r="C317" s="9">
        <f t="shared" ref="C317" si="553">200000/E317</f>
        <v>186.04651162790697</v>
      </c>
      <c r="D317" s="8" t="s">
        <v>14</v>
      </c>
      <c r="E317" s="8">
        <v>1075</v>
      </c>
      <c r="F317" s="5">
        <v>1085</v>
      </c>
      <c r="G317" s="5" t="s">
        <v>15</v>
      </c>
      <c r="H317" s="9">
        <f t="shared" ref="H317" si="554">IF(D317 = "LONG", F317-E317, E317-F317)*C317</f>
        <v>1860.4651162790697</v>
      </c>
      <c r="I317" s="5">
        <v>0</v>
      </c>
      <c r="J317" s="9">
        <f t="shared" ref="J317" si="555">IF(D317 = "LONG", F317-E317, E317-F317)</f>
        <v>10</v>
      </c>
      <c r="K317" s="6">
        <f t="shared" ref="K317" si="556">SUM(H317:I317)</f>
        <v>1860.4651162790697</v>
      </c>
    </row>
    <row r="318" spans="1:11">
      <c r="A318" s="10">
        <v>44428</v>
      </c>
      <c r="B318" s="8" t="s">
        <v>65</v>
      </c>
      <c r="C318" s="9">
        <f t="shared" ref="C318" si="557">200000/E318</f>
        <v>374.53183520599254</v>
      </c>
      <c r="D318" s="8" t="s">
        <v>14</v>
      </c>
      <c r="E318" s="8">
        <v>534</v>
      </c>
      <c r="F318" s="5">
        <v>527</v>
      </c>
      <c r="G318" s="5" t="s">
        <v>15</v>
      </c>
      <c r="H318" s="14">
        <f t="shared" ref="H318" si="558">IF(D318 = "LONG", F318-E318, E318-F318)*C318</f>
        <v>-2621.7228464419477</v>
      </c>
      <c r="I318" s="5">
        <v>0</v>
      </c>
      <c r="J318" s="9">
        <f t="shared" ref="J318" si="559">IF(D318 = "LONG", F318-E318, E318-F318)</f>
        <v>-7</v>
      </c>
      <c r="K318" s="15">
        <f t="shared" ref="K318" si="560">SUM(H318:I318)</f>
        <v>-2621.7228464419477</v>
      </c>
    </row>
    <row r="319" spans="1:11">
      <c r="A319" s="10">
        <v>44426</v>
      </c>
      <c r="B319" s="8" t="s">
        <v>78</v>
      </c>
      <c r="C319" s="9">
        <f t="shared" ref="C319" si="561">200000/E319</f>
        <v>201.00502512562815</v>
      </c>
      <c r="D319" s="8" t="s">
        <v>14</v>
      </c>
      <c r="E319" s="8">
        <v>995</v>
      </c>
      <c r="F319" s="5">
        <v>1005</v>
      </c>
      <c r="G319" s="5" t="s">
        <v>15</v>
      </c>
      <c r="H319" s="9">
        <f t="shared" ref="H319" si="562">IF(D319 = "LONG", F319-E319, E319-F319)*C319</f>
        <v>2010.0502512562816</v>
      </c>
      <c r="I319" s="5">
        <v>0</v>
      </c>
      <c r="J319" s="9">
        <f t="shared" ref="J319" si="563">IF(D319 = "LONG", F319-E319, E319-F319)</f>
        <v>10</v>
      </c>
      <c r="K319" s="6">
        <f t="shared" ref="K319" si="564">SUM(H319:I319)</f>
        <v>2010.0502512562816</v>
      </c>
    </row>
    <row r="320" spans="1:11">
      <c r="A320" s="10">
        <v>44425</v>
      </c>
      <c r="B320" s="8" t="s">
        <v>71</v>
      </c>
      <c r="C320" s="9">
        <f t="shared" ref="C320" si="565">200000/E320</f>
        <v>221.97558268590456</v>
      </c>
      <c r="D320" s="8" t="s">
        <v>14</v>
      </c>
      <c r="E320" s="8">
        <v>901</v>
      </c>
      <c r="F320" s="5">
        <v>909</v>
      </c>
      <c r="G320" s="5" t="s">
        <v>15</v>
      </c>
      <c r="H320" s="9">
        <f t="shared" ref="H320" si="566">IF(D320 = "LONG", F320-E320, E320-F320)*C320</f>
        <v>1775.8046614872364</v>
      </c>
      <c r="I320" s="5">
        <v>0</v>
      </c>
      <c r="J320" s="9">
        <f t="shared" ref="J320" si="567">IF(D320 = "LONG", F320-E320, E320-F320)</f>
        <v>8</v>
      </c>
      <c r="K320" s="6">
        <f t="shared" ref="K320" si="568">SUM(H320:I320)</f>
        <v>1775.8046614872364</v>
      </c>
    </row>
    <row r="321" spans="1:11">
      <c r="A321" s="10">
        <v>44424</v>
      </c>
      <c r="B321" s="8" t="s">
        <v>29</v>
      </c>
      <c r="C321" s="9">
        <f t="shared" ref="C321" si="569">200000/E321</f>
        <v>266.66666666666669</v>
      </c>
      <c r="D321" s="8" t="s">
        <v>20</v>
      </c>
      <c r="E321" s="8">
        <v>750</v>
      </c>
      <c r="F321" s="5">
        <v>742</v>
      </c>
      <c r="G321" s="5" t="s">
        <v>15</v>
      </c>
      <c r="H321" s="9">
        <f t="shared" ref="H321" si="570">IF(D321 = "LONG", F321-E321, E321-F321)*C321</f>
        <v>2133.3333333333335</v>
      </c>
      <c r="I321" s="5">
        <v>0</v>
      </c>
      <c r="J321" s="9">
        <f t="shared" ref="J321" si="571">IF(D321 = "LONG", F321-E321, E321-F321)</f>
        <v>8</v>
      </c>
      <c r="K321" s="6">
        <f t="shared" ref="K321" si="572">SUM(H321:I321)</f>
        <v>2133.3333333333335</v>
      </c>
    </row>
    <row r="322" spans="1:11">
      <c r="A322" s="10">
        <v>44424</v>
      </c>
      <c r="B322" s="8" t="s">
        <v>96</v>
      </c>
      <c r="C322" s="9">
        <f t="shared" ref="C322" si="573">200000/E322</f>
        <v>251.57232704402514</v>
      </c>
      <c r="D322" s="8" t="s">
        <v>14</v>
      </c>
      <c r="E322" s="8">
        <v>795</v>
      </c>
      <c r="F322" s="5">
        <v>802</v>
      </c>
      <c r="G322" s="5" t="s">
        <v>15</v>
      </c>
      <c r="H322" s="9">
        <f t="shared" ref="H322" si="574">IF(D322 = "LONG", F322-E322, E322-F322)*C322</f>
        <v>1761.0062893081761</v>
      </c>
      <c r="I322" s="5">
        <v>0</v>
      </c>
      <c r="J322" s="9">
        <f t="shared" ref="J322" si="575">IF(D322 = "LONG", F322-E322, E322-F322)</f>
        <v>7</v>
      </c>
      <c r="K322" s="6">
        <f t="shared" ref="K322" si="576">SUM(H322:I322)</f>
        <v>1761.0062893081761</v>
      </c>
    </row>
    <row r="323" spans="1:11">
      <c r="A323" s="10">
        <v>44421</v>
      </c>
      <c r="B323" s="8" t="s">
        <v>83</v>
      </c>
      <c r="C323" s="9">
        <f t="shared" ref="C323" si="577">200000/E323</f>
        <v>187.26591760299627</v>
      </c>
      <c r="D323" s="8" t="s">
        <v>20</v>
      </c>
      <c r="E323" s="8">
        <v>1068</v>
      </c>
      <c r="F323" s="5">
        <v>1085</v>
      </c>
      <c r="G323" s="5" t="s">
        <v>15</v>
      </c>
      <c r="H323" s="14">
        <f t="shared" ref="H323" si="578">IF(D323 = "LONG", F323-E323, E323-F323)*C323</f>
        <v>-3183.5205992509364</v>
      </c>
      <c r="I323" s="5">
        <v>0</v>
      </c>
      <c r="J323" s="9">
        <f t="shared" ref="J323" si="579">IF(D323 = "LONG", F323-E323, E323-F323)</f>
        <v>-17</v>
      </c>
      <c r="K323" s="15">
        <f t="shared" ref="K323" si="580">SUM(H323:I323)</f>
        <v>-3183.5205992509364</v>
      </c>
    </row>
    <row r="324" spans="1:11">
      <c r="A324" s="10">
        <v>44421</v>
      </c>
      <c r="B324" s="8" t="s">
        <v>95</v>
      </c>
      <c r="C324" s="9">
        <f t="shared" ref="C324" si="581">200000/E324</f>
        <v>326.26427406199019</v>
      </c>
      <c r="D324" s="8" t="s">
        <v>14</v>
      </c>
      <c r="E324" s="8">
        <v>613</v>
      </c>
      <c r="F324" s="5">
        <v>619</v>
      </c>
      <c r="G324" s="5" t="s">
        <v>15</v>
      </c>
      <c r="H324" s="9">
        <f t="shared" ref="H324" si="582">IF(D324 = "LONG", F324-E324, E324-F324)*C324</f>
        <v>1957.5856443719413</v>
      </c>
      <c r="I324" s="5">
        <v>0</v>
      </c>
      <c r="J324" s="9">
        <f t="shared" ref="J324" si="583">IF(D324 = "LONG", F324-E324, E324-F324)</f>
        <v>6</v>
      </c>
      <c r="K324" s="6">
        <f t="shared" ref="K324" si="584">SUM(H324:I324)</f>
        <v>1957.5856443719413</v>
      </c>
    </row>
    <row r="325" spans="1:11">
      <c r="A325" s="10">
        <v>44420</v>
      </c>
      <c r="B325" s="8" t="s">
        <v>18</v>
      </c>
      <c r="C325" s="9">
        <f t="shared" ref="C325" si="585">200000/E325</f>
        <v>296.2962962962963</v>
      </c>
      <c r="D325" s="8" t="s">
        <v>14</v>
      </c>
      <c r="E325" s="8">
        <v>675</v>
      </c>
      <c r="F325" s="5">
        <v>681</v>
      </c>
      <c r="G325" s="5" t="s">
        <v>15</v>
      </c>
      <c r="H325" s="9">
        <f t="shared" ref="H325" si="586">IF(D325 = "LONG", F325-E325, E325-F325)*C325</f>
        <v>1777.7777777777778</v>
      </c>
      <c r="I325" s="5">
        <v>0</v>
      </c>
      <c r="J325" s="9">
        <f t="shared" ref="J325" si="587">IF(D325 = "LONG", F325-E325, E325-F325)</f>
        <v>6</v>
      </c>
      <c r="K325" s="6">
        <f t="shared" ref="K325" si="588">SUM(H325:I325)</f>
        <v>1777.7777777777778</v>
      </c>
    </row>
    <row r="326" spans="1:11">
      <c r="A326" s="10">
        <v>44419</v>
      </c>
      <c r="B326" s="8" t="s">
        <v>92</v>
      </c>
      <c r="C326" s="9">
        <f t="shared" ref="C326" si="589">200000/E326</f>
        <v>261.43790849673201</v>
      </c>
      <c r="D326" s="8" t="s">
        <v>14</v>
      </c>
      <c r="E326" s="8">
        <v>765</v>
      </c>
      <c r="F326" s="5">
        <v>773</v>
      </c>
      <c r="G326" s="5" t="s">
        <v>15</v>
      </c>
      <c r="H326" s="9">
        <f t="shared" ref="H326" si="590">IF(D326 = "LONG", F326-E326, E326-F326)*C326</f>
        <v>2091.5032679738561</v>
      </c>
      <c r="I326" s="5">
        <v>0</v>
      </c>
      <c r="J326" s="9">
        <f t="shared" ref="J326" si="591">IF(D326 = "LONG", F326-E326, E326-F326)</f>
        <v>8</v>
      </c>
      <c r="K326" s="6">
        <f t="shared" ref="K326" si="592">SUM(H326:I326)</f>
        <v>2091.5032679738561</v>
      </c>
    </row>
    <row r="327" spans="1:11">
      <c r="A327" s="10">
        <v>44419</v>
      </c>
      <c r="B327" s="8" t="s">
        <v>66</v>
      </c>
      <c r="C327" s="9">
        <f t="shared" ref="C327" si="593">200000/E327</f>
        <v>478.46889952153111</v>
      </c>
      <c r="D327" s="8" t="s">
        <v>14</v>
      </c>
      <c r="E327" s="8">
        <v>418</v>
      </c>
      <c r="F327" s="5">
        <v>411</v>
      </c>
      <c r="G327" s="5" t="s">
        <v>15</v>
      </c>
      <c r="H327" s="14">
        <f t="shared" ref="H327" si="594">IF(D327 = "LONG", F327-E327, E327-F327)*C327</f>
        <v>-3349.2822966507179</v>
      </c>
      <c r="I327" s="5">
        <v>0</v>
      </c>
      <c r="J327" s="9">
        <f t="shared" ref="J327" si="595">IF(D327 = "LONG", F327-E327, E327-F327)</f>
        <v>-7</v>
      </c>
      <c r="K327" s="15">
        <f t="shared" ref="K327" si="596">SUM(H327:I327)</f>
        <v>-3349.2822966507179</v>
      </c>
    </row>
    <row r="328" spans="1:11">
      <c r="A328" s="10">
        <v>44418</v>
      </c>
      <c r="B328" s="8" t="s">
        <v>27</v>
      </c>
      <c r="C328" s="9">
        <f t="shared" ref="C328" si="597">200000/E328</f>
        <v>302.11480362537765</v>
      </c>
      <c r="D328" s="8" t="s">
        <v>14</v>
      </c>
      <c r="E328" s="8">
        <v>662</v>
      </c>
      <c r="F328" s="5">
        <v>668</v>
      </c>
      <c r="G328" s="5" t="s">
        <v>15</v>
      </c>
      <c r="H328" s="9">
        <f t="shared" ref="H328" si="598">IF(D328 = "LONG", F328-E328, E328-F328)*C328</f>
        <v>1812.688821752266</v>
      </c>
      <c r="I328" s="5">
        <v>0</v>
      </c>
      <c r="J328" s="9">
        <f t="shared" ref="J328" si="599">IF(D328 = "LONG", F328-E328, E328-F328)</f>
        <v>6</v>
      </c>
      <c r="K328" s="6">
        <f t="shared" ref="K328" si="600">SUM(H328:I328)</f>
        <v>1812.688821752266</v>
      </c>
    </row>
    <row r="329" spans="1:11">
      <c r="A329" s="10">
        <v>44417</v>
      </c>
      <c r="B329" s="8" t="s">
        <v>94</v>
      </c>
      <c r="C329" s="9">
        <f t="shared" ref="C329" si="601">200000/E329</f>
        <v>289.01734104046244</v>
      </c>
      <c r="D329" s="8" t="s">
        <v>20</v>
      </c>
      <c r="E329" s="8">
        <v>692</v>
      </c>
      <c r="F329" s="5">
        <v>685</v>
      </c>
      <c r="G329" s="5" t="s">
        <v>15</v>
      </c>
      <c r="H329" s="9">
        <f t="shared" ref="H329" si="602">IF(D329 = "LONG", F329-E329, E329-F329)*C329</f>
        <v>2023.121387283237</v>
      </c>
      <c r="I329" s="5">
        <v>0</v>
      </c>
      <c r="J329" s="9">
        <f t="shared" ref="J329" si="603">IF(D329 = "LONG", F329-E329, E329-F329)</f>
        <v>7</v>
      </c>
      <c r="K329" s="6">
        <f t="shared" ref="K329" si="604">SUM(H329:I329)</f>
        <v>2023.121387283237</v>
      </c>
    </row>
    <row r="330" spans="1:11">
      <c r="A330" s="10">
        <v>44414</v>
      </c>
      <c r="B330" s="8" t="s">
        <v>93</v>
      </c>
      <c r="C330" s="9">
        <f t="shared" ref="C330" si="605">200000/E330</f>
        <v>272.85129604365619</v>
      </c>
      <c r="D330" s="8" t="s">
        <v>14</v>
      </c>
      <c r="E330" s="8">
        <v>733</v>
      </c>
      <c r="F330" s="5">
        <v>735</v>
      </c>
      <c r="G330" s="5" t="s">
        <v>15</v>
      </c>
      <c r="H330" s="9">
        <f t="shared" ref="H330" si="606">IF(D330 = "LONG", F330-E330, E330-F330)*C330</f>
        <v>545.70259208731238</v>
      </c>
      <c r="I330" s="5">
        <v>0</v>
      </c>
      <c r="J330" s="9">
        <f t="shared" ref="J330" si="607">IF(D330 = "LONG", F330-E330, E330-F330)</f>
        <v>2</v>
      </c>
      <c r="K330" s="6">
        <f t="shared" ref="K330" si="608">SUM(H330:I330)</f>
        <v>545.70259208731238</v>
      </c>
    </row>
    <row r="331" spans="1:11">
      <c r="A331" s="10">
        <v>44414</v>
      </c>
      <c r="B331" s="8" t="s">
        <v>92</v>
      </c>
      <c r="C331" s="9">
        <f t="shared" ref="C331" si="609">200000/E331</f>
        <v>249.37655860349128</v>
      </c>
      <c r="D331" s="8" t="s">
        <v>14</v>
      </c>
      <c r="E331" s="8">
        <v>802</v>
      </c>
      <c r="F331" s="5">
        <v>790</v>
      </c>
      <c r="G331" s="5" t="s">
        <v>15</v>
      </c>
      <c r="H331" s="14">
        <f t="shared" ref="H331" si="610">IF(D331 = "LONG", F331-E331, E331-F331)*C331</f>
        <v>-2992.5187032418953</v>
      </c>
      <c r="I331" s="5">
        <v>0</v>
      </c>
      <c r="J331" s="9">
        <f t="shared" ref="J331" si="611">IF(D331 = "LONG", F331-E331, E331-F331)</f>
        <v>-12</v>
      </c>
      <c r="K331" s="15">
        <f t="shared" ref="K331" si="612">SUM(H331:I331)</f>
        <v>-2992.5187032418953</v>
      </c>
    </row>
    <row r="332" spans="1:11">
      <c r="A332" s="10">
        <v>44413</v>
      </c>
      <c r="B332" s="8" t="s">
        <v>91</v>
      </c>
      <c r="C332" s="9">
        <f t="shared" ref="C332" si="613">200000/E332</f>
        <v>201.00502512562815</v>
      </c>
      <c r="D332" s="8" t="s">
        <v>20</v>
      </c>
      <c r="E332" s="8">
        <v>995</v>
      </c>
      <c r="F332" s="5">
        <v>986</v>
      </c>
      <c r="G332" s="5" t="s">
        <v>15</v>
      </c>
      <c r="H332" s="9">
        <f t="shared" ref="H332" si="614">IF(D332 = "LONG", F332-E332, E332-F332)*C332</f>
        <v>1809.0452261306534</v>
      </c>
      <c r="I332" s="5">
        <v>0</v>
      </c>
      <c r="J332" s="9">
        <f t="shared" ref="J332" si="615">IF(D332 = "LONG", F332-E332, E332-F332)</f>
        <v>9</v>
      </c>
      <c r="K332" s="6">
        <f t="shared" ref="K332" si="616">SUM(H332:I332)</f>
        <v>1809.0452261306534</v>
      </c>
    </row>
    <row r="333" spans="1:11">
      <c r="A333" s="10">
        <v>44412</v>
      </c>
      <c r="B333" s="8" t="s">
        <v>90</v>
      </c>
      <c r="C333" s="9">
        <f t="shared" ref="C333" si="617">200000/E333</f>
        <v>505.05050505050502</v>
      </c>
      <c r="D333" s="8" t="s">
        <v>14</v>
      </c>
      <c r="E333" s="8">
        <v>396</v>
      </c>
      <c r="F333" s="5">
        <v>400</v>
      </c>
      <c r="G333" s="5" t="s">
        <v>15</v>
      </c>
      <c r="H333" s="9">
        <f t="shared" ref="H333" si="618">IF(D333 = "LONG", F333-E333, E333-F333)*C333</f>
        <v>2020.2020202020201</v>
      </c>
      <c r="I333" s="5">
        <v>0</v>
      </c>
      <c r="J333" s="9">
        <f t="shared" ref="J333" si="619">IF(D333 = "LONG", F333-E333, E333-F333)</f>
        <v>4</v>
      </c>
      <c r="K333" s="6">
        <f t="shared" ref="K333" si="620">SUM(H333:I333)</f>
        <v>2020.2020202020201</v>
      </c>
    </row>
    <row r="334" spans="1:11">
      <c r="A334" s="10">
        <v>44411</v>
      </c>
      <c r="B334" s="8" t="s">
        <v>89</v>
      </c>
      <c r="C334" s="9">
        <f t="shared" ref="C334:C335" si="621">200000/E334</f>
        <v>89.086859688195986</v>
      </c>
      <c r="D334" s="8" t="s">
        <v>14</v>
      </c>
      <c r="E334" s="8">
        <v>2245</v>
      </c>
      <c r="F334" s="5">
        <v>2265</v>
      </c>
      <c r="G334" s="5" t="s">
        <v>15</v>
      </c>
      <c r="H334" s="9">
        <f t="shared" ref="H334:H335" si="622">IF(D334 = "LONG", F334-E334, E334-F334)*C334</f>
        <v>1781.7371937639198</v>
      </c>
      <c r="I334" s="5">
        <v>0</v>
      </c>
      <c r="J334" s="9">
        <f t="shared" ref="J334:J335" si="623">IF(D334 = "LONG", F334-E334, E334-F334)</f>
        <v>20</v>
      </c>
      <c r="K334" s="6">
        <f t="shared" ref="K334:K335" si="624">SUM(H334:I334)</f>
        <v>1781.7371937639198</v>
      </c>
    </row>
    <row r="335" spans="1:11">
      <c r="A335" s="10">
        <v>44410</v>
      </c>
      <c r="B335" s="8" t="s">
        <v>77</v>
      </c>
      <c r="C335" s="9">
        <f t="shared" si="621"/>
        <v>82.57638315441784</v>
      </c>
      <c r="D335" s="8" t="s">
        <v>14</v>
      </c>
      <c r="E335" s="8">
        <v>2422</v>
      </c>
      <c r="F335" s="5">
        <v>2445</v>
      </c>
      <c r="G335" s="5" t="s">
        <v>15</v>
      </c>
      <c r="H335" s="9">
        <f t="shared" si="622"/>
        <v>1899.2568125516104</v>
      </c>
      <c r="I335" s="5">
        <v>0</v>
      </c>
      <c r="J335" s="9">
        <f t="shared" si="623"/>
        <v>23</v>
      </c>
      <c r="K335" s="6">
        <f t="shared" si="624"/>
        <v>1899.2568125516104</v>
      </c>
    </row>
    <row r="336" spans="1:11">
      <c r="A336" s="10">
        <v>44410</v>
      </c>
      <c r="B336" s="8" t="s">
        <v>88</v>
      </c>
      <c r="C336" s="9">
        <f t="shared" ref="C336" si="625">200000/E336</f>
        <v>271.73913043478262</v>
      </c>
      <c r="D336" s="8" t="s">
        <v>14</v>
      </c>
      <c r="E336" s="8">
        <v>736</v>
      </c>
      <c r="F336" s="5">
        <v>743</v>
      </c>
      <c r="G336" s="5" t="s">
        <v>15</v>
      </c>
      <c r="H336" s="9">
        <f t="shared" ref="H336" si="626">IF(D336 = "LONG", F336-E336, E336-F336)*C336</f>
        <v>1902.1739130434785</v>
      </c>
      <c r="I336" s="5">
        <v>0</v>
      </c>
      <c r="J336" s="9">
        <f t="shared" ref="J336" si="627">IF(D336 = "LONG", F336-E336, E336-F336)</f>
        <v>7</v>
      </c>
      <c r="K336" s="6">
        <f t="shared" ref="K336" si="628">SUM(H336:I336)</f>
        <v>1902.1739130434785</v>
      </c>
    </row>
    <row r="337" spans="1:11">
      <c r="A337" s="10">
        <v>44407</v>
      </c>
      <c r="B337" s="8" t="s">
        <v>87</v>
      </c>
      <c r="C337" s="9">
        <f t="shared" ref="C337" si="629">200000/E337</f>
        <v>192.30769230769232</v>
      </c>
      <c r="D337" s="8" t="s">
        <v>14</v>
      </c>
      <c r="E337" s="8">
        <v>1040</v>
      </c>
      <c r="F337" s="5">
        <v>1050</v>
      </c>
      <c r="G337" s="5" t="s">
        <v>15</v>
      </c>
      <c r="H337" s="9">
        <f t="shared" ref="H337" si="630">IF(D337 = "LONG", F337-E337, E337-F337)*C337</f>
        <v>1923.0769230769233</v>
      </c>
      <c r="I337" s="5">
        <v>0</v>
      </c>
      <c r="J337" s="9">
        <f t="shared" ref="J337" si="631">IF(D337 = "LONG", F337-E337, E337-F337)</f>
        <v>10</v>
      </c>
      <c r="K337" s="6">
        <f t="shared" ref="K337" si="632">SUM(H337:I337)</f>
        <v>1923.0769230769233</v>
      </c>
    </row>
    <row r="338" spans="1:11">
      <c r="A338" s="10">
        <v>44406</v>
      </c>
      <c r="B338" s="8" t="s">
        <v>37</v>
      </c>
      <c r="C338" s="9">
        <f t="shared" ref="C338" si="633">200000/E338</f>
        <v>547.94520547945206</v>
      </c>
      <c r="D338" s="8" t="s">
        <v>14</v>
      </c>
      <c r="E338" s="8">
        <v>365</v>
      </c>
      <c r="F338" s="5">
        <v>369</v>
      </c>
      <c r="G338" s="5" t="s">
        <v>15</v>
      </c>
      <c r="H338" s="9">
        <f t="shared" ref="H338" si="634">IF(D338 = "LONG", F338-E338, E338-F338)*C338</f>
        <v>2191.7808219178082</v>
      </c>
      <c r="I338" s="5">
        <v>0</v>
      </c>
      <c r="J338" s="9">
        <f t="shared" ref="J338" si="635">IF(D338 = "LONG", F338-E338, E338-F338)</f>
        <v>4</v>
      </c>
      <c r="K338" s="6">
        <f t="shared" ref="K338" si="636">SUM(H338:I338)</f>
        <v>2191.7808219178082</v>
      </c>
    </row>
    <row r="339" spans="1:11">
      <c r="A339" s="10">
        <v>44405</v>
      </c>
      <c r="B339" s="8" t="s">
        <v>86</v>
      </c>
      <c r="C339" s="9">
        <f t="shared" ref="C339" si="637">200000/E339</f>
        <v>505.05050505050502</v>
      </c>
      <c r="D339" s="8" t="s">
        <v>14</v>
      </c>
      <c r="E339" s="8">
        <v>396</v>
      </c>
      <c r="F339" s="5">
        <v>400</v>
      </c>
      <c r="G339" s="5" t="s">
        <v>15</v>
      </c>
      <c r="H339" s="9">
        <f t="shared" ref="H339" si="638">IF(D339 = "LONG", F339-E339, E339-F339)*C339</f>
        <v>2020.2020202020201</v>
      </c>
      <c r="I339" s="5">
        <v>0</v>
      </c>
      <c r="J339" s="9">
        <f t="shared" ref="J339" si="639">IF(D339 = "LONG", F339-E339, E339-F339)</f>
        <v>4</v>
      </c>
      <c r="K339" s="6">
        <f t="shared" ref="K339" si="640">SUM(H339:I339)</f>
        <v>2020.2020202020201</v>
      </c>
    </row>
    <row r="340" spans="1:11">
      <c r="A340" s="10">
        <v>44404</v>
      </c>
      <c r="B340" s="8" t="s">
        <v>85</v>
      </c>
      <c r="C340" s="9">
        <f t="shared" ref="C340" si="641">200000/E340</f>
        <v>151.5151515151515</v>
      </c>
      <c r="D340" s="8" t="s">
        <v>14</v>
      </c>
      <c r="E340" s="8">
        <v>1320</v>
      </c>
      <c r="F340" s="5">
        <v>1333</v>
      </c>
      <c r="G340" s="5" t="s">
        <v>15</v>
      </c>
      <c r="H340" s="9">
        <f t="shared" ref="H340" si="642">IF(D340 = "LONG", F340-E340, E340-F340)*C340</f>
        <v>1969.6969696969695</v>
      </c>
      <c r="I340" s="5">
        <v>0</v>
      </c>
      <c r="J340" s="9">
        <f t="shared" ref="J340" si="643">IF(D340 = "LONG", F340-E340, E340-F340)</f>
        <v>13</v>
      </c>
      <c r="K340" s="6">
        <f t="shared" ref="K340" si="644">SUM(H340:I340)</f>
        <v>1969.6969696969695</v>
      </c>
    </row>
    <row r="341" spans="1:11">
      <c r="A341" s="10">
        <v>44403</v>
      </c>
      <c r="B341" s="8" t="s">
        <v>84</v>
      </c>
      <c r="C341" s="9">
        <f t="shared" ref="C341" si="645">200000/E341</f>
        <v>858.36909871244632</v>
      </c>
      <c r="D341" s="8" t="s">
        <v>14</v>
      </c>
      <c r="E341" s="8">
        <v>233</v>
      </c>
      <c r="F341" s="5">
        <v>236</v>
      </c>
      <c r="G341" s="5" t="s">
        <v>15</v>
      </c>
      <c r="H341" s="9">
        <f t="shared" ref="H341" si="646">IF(D341 = "LONG", F341-E341, E341-F341)*C341</f>
        <v>2575.1072961373388</v>
      </c>
      <c r="I341" s="5">
        <v>0</v>
      </c>
      <c r="J341" s="9">
        <f t="shared" ref="J341" si="647">IF(D341 = "LONG", F341-E341, E341-F341)</f>
        <v>3</v>
      </c>
      <c r="K341" s="6">
        <f t="shared" ref="K341" si="648">SUM(H341:I341)</f>
        <v>2575.1072961373388</v>
      </c>
    </row>
    <row r="342" spans="1:11">
      <c r="A342" s="10">
        <v>44400</v>
      </c>
      <c r="B342" s="8" t="s">
        <v>83</v>
      </c>
      <c r="C342" s="9">
        <f t="shared" ref="C342" si="649">200000/E342</f>
        <v>185.18518518518519</v>
      </c>
      <c r="D342" s="8" t="s">
        <v>14</v>
      </c>
      <c r="E342" s="8">
        <v>1080</v>
      </c>
      <c r="F342" s="5">
        <v>1090</v>
      </c>
      <c r="G342" s="5" t="s">
        <v>15</v>
      </c>
      <c r="H342" s="9">
        <f t="shared" ref="H342" si="650">IF(D342 = "LONG", F342-E342, E342-F342)*C342</f>
        <v>1851.851851851852</v>
      </c>
      <c r="I342" s="5">
        <v>0</v>
      </c>
      <c r="J342" s="9">
        <f t="shared" ref="J342" si="651">IF(D342 = "LONG", F342-E342, E342-F342)</f>
        <v>10</v>
      </c>
      <c r="K342" s="6">
        <f t="shared" ref="K342" si="652">SUM(H342:I342)</f>
        <v>1851.851851851852</v>
      </c>
    </row>
    <row r="343" spans="1:11">
      <c r="A343" s="10">
        <v>44399</v>
      </c>
      <c r="B343" s="8" t="s">
        <v>19</v>
      </c>
      <c r="C343" s="9">
        <f t="shared" ref="C343" si="653">200000/E343</f>
        <v>126.98412698412699</v>
      </c>
      <c r="D343" s="8" t="s">
        <v>14</v>
      </c>
      <c r="E343" s="5">
        <v>1575</v>
      </c>
      <c r="F343" s="5">
        <v>1590</v>
      </c>
      <c r="G343" s="5" t="s">
        <v>15</v>
      </c>
      <c r="H343" s="9">
        <f t="shared" ref="H343" si="654">IF(D343 = "LONG", F343-E343, E343-F343)*C343</f>
        <v>1904.7619047619048</v>
      </c>
      <c r="I343" s="5">
        <v>0</v>
      </c>
      <c r="J343" s="9">
        <f t="shared" ref="J343" si="655">IF(D343 = "LONG", F343-E343, E343-F343)</f>
        <v>15</v>
      </c>
      <c r="K343" s="6">
        <f t="shared" ref="K343" si="656">SUM(H343:I343)</f>
        <v>1904.7619047619048</v>
      </c>
    </row>
    <row r="344" spans="1:11">
      <c r="A344" s="10">
        <v>44397</v>
      </c>
      <c r="B344" s="8" t="s">
        <v>82</v>
      </c>
      <c r="C344" s="9">
        <f t="shared" ref="C344" si="657">200000/E344</f>
        <v>205.76131687242798</v>
      </c>
      <c r="D344" s="8" t="s">
        <v>14</v>
      </c>
      <c r="E344" s="5">
        <v>972</v>
      </c>
      <c r="F344" s="5">
        <v>975</v>
      </c>
      <c r="G344" s="5" t="s">
        <v>15</v>
      </c>
      <c r="H344" s="9">
        <f t="shared" ref="H344" si="658">IF(D344 = "LONG", F344-E344, E344-F344)*C344</f>
        <v>617.28395061728395</v>
      </c>
      <c r="I344" s="5">
        <v>0</v>
      </c>
      <c r="J344" s="9">
        <f t="shared" ref="J344" si="659">IF(D344 = "LONG", F344-E344, E344-F344)</f>
        <v>3</v>
      </c>
      <c r="K344" s="6">
        <f t="shared" ref="K344" si="660">SUM(H344:I344)</f>
        <v>617.28395061728395</v>
      </c>
    </row>
    <row r="345" spans="1:11">
      <c r="A345" s="10">
        <v>44396</v>
      </c>
      <c r="B345" s="8" t="s">
        <v>81</v>
      </c>
      <c r="C345" s="9">
        <f t="shared" ref="C345" si="661">200000/E345</f>
        <v>71.942446043165461</v>
      </c>
      <c r="D345" s="8" t="s">
        <v>14</v>
      </c>
      <c r="E345" s="5">
        <v>2780</v>
      </c>
      <c r="F345" s="5">
        <v>2755</v>
      </c>
      <c r="G345" s="5" t="s">
        <v>15</v>
      </c>
      <c r="H345" s="14">
        <f t="shared" ref="H345" si="662">IF(D345 = "LONG", F345-E345, E345-F345)*C345</f>
        <v>-1798.5611510791366</v>
      </c>
      <c r="I345" s="5">
        <v>0</v>
      </c>
      <c r="J345" s="9">
        <f t="shared" ref="J345" si="663">IF(D345 = "LONG", F345-E345, E345-F345)</f>
        <v>-25</v>
      </c>
      <c r="K345" s="15">
        <f t="shared" ref="K345" si="664">SUM(H345:I345)</f>
        <v>-1798.5611510791366</v>
      </c>
    </row>
    <row r="346" spans="1:11">
      <c r="A346" s="10">
        <v>44393</v>
      </c>
      <c r="B346" s="8" t="s">
        <v>25</v>
      </c>
      <c r="C346" s="9">
        <f t="shared" ref="C346" si="665">200000/E346</f>
        <v>290.27576197387521</v>
      </c>
      <c r="D346" s="8" t="s">
        <v>14</v>
      </c>
      <c r="E346" s="5">
        <v>689</v>
      </c>
      <c r="F346" s="5">
        <v>695</v>
      </c>
      <c r="G346" s="5" t="s">
        <v>15</v>
      </c>
      <c r="H346" s="9">
        <f t="shared" ref="H346" si="666">IF(D346 = "LONG", F346-E346, E346-F346)*C346</f>
        <v>1741.6545718432512</v>
      </c>
      <c r="I346" s="5">
        <v>0</v>
      </c>
      <c r="J346" s="9">
        <f t="shared" ref="J346" si="667">IF(D346 = "LONG", F346-E346, E346-F346)</f>
        <v>6</v>
      </c>
      <c r="K346" s="6">
        <f t="shared" ref="K346" si="668">SUM(H346:I346)</f>
        <v>1741.6545718432512</v>
      </c>
    </row>
    <row r="347" spans="1:11">
      <c r="A347" s="10">
        <v>44392</v>
      </c>
      <c r="B347" s="8" t="s">
        <v>75</v>
      </c>
      <c r="C347" s="9">
        <f t="shared" ref="C347" si="669">200000/E347</f>
        <v>227.79043280182233</v>
      </c>
      <c r="D347" s="8" t="s">
        <v>14</v>
      </c>
      <c r="E347" s="5">
        <v>878</v>
      </c>
      <c r="F347" s="5">
        <v>885</v>
      </c>
      <c r="G347" s="5" t="s">
        <v>15</v>
      </c>
      <c r="H347" s="9">
        <f t="shared" ref="H347" si="670">IF(D347 = "LONG", F347-E347, E347-F347)*C347</f>
        <v>1594.5330296127563</v>
      </c>
      <c r="I347" s="5">
        <v>0</v>
      </c>
      <c r="J347" s="9">
        <f t="shared" ref="J347" si="671">IF(D347 = "LONG", F347-E347, E347-F347)</f>
        <v>7</v>
      </c>
      <c r="K347" s="6">
        <f t="shared" ref="K347" si="672">SUM(H347:I347)</f>
        <v>1594.5330296127563</v>
      </c>
    </row>
    <row r="348" spans="1:11">
      <c r="A348" s="10">
        <v>44391</v>
      </c>
      <c r="B348" s="8" t="s">
        <v>79</v>
      </c>
      <c r="C348" s="9">
        <f t="shared" ref="C348:C354" si="673">200000/E348</f>
        <v>187.79342723004694</v>
      </c>
      <c r="D348" s="8" t="s">
        <v>14</v>
      </c>
      <c r="E348" s="5">
        <v>1065</v>
      </c>
      <c r="F348" s="5">
        <v>1075</v>
      </c>
      <c r="G348" s="5" t="s">
        <v>15</v>
      </c>
      <c r="H348" s="9">
        <f t="shared" ref="H348:H354" si="674">IF(D348 = "LONG", F348-E348, E348-F348)*C348</f>
        <v>1877.9342723004695</v>
      </c>
      <c r="I348" s="5">
        <v>0</v>
      </c>
      <c r="J348" s="9">
        <f t="shared" ref="J348:J354" si="675">IF(D348 = "LONG", F348-E348, E348-F348)</f>
        <v>10</v>
      </c>
      <c r="K348" s="6">
        <f t="shared" ref="K348:K354" si="676">SUM(H348:I348)</f>
        <v>1877.9342723004695</v>
      </c>
    </row>
    <row r="349" spans="1:11">
      <c r="A349" s="10">
        <v>44390</v>
      </c>
      <c r="B349" s="8" t="s">
        <v>79</v>
      </c>
      <c r="C349" s="9">
        <f t="shared" si="673"/>
        <v>191.02196752626551</v>
      </c>
      <c r="D349" s="8" t="s">
        <v>14</v>
      </c>
      <c r="E349" s="5">
        <v>1047</v>
      </c>
      <c r="F349" s="5">
        <v>1057</v>
      </c>
      <c r="G349" s="5" t="s">
        <v>15</v>
      </c>
      <c r="H349" s="17">
        <f t="shared" si="674"/>
        <v>1910.2196752626551</v>
      </c>
      <c r="I349" s="5">
        <v>0</v>
      </c>
      <c r="J349" s="9">
        <f t="shared" si="675"/>
        <v>10</v>
      </c>
      <c r="K349" s="16">
        <f t="shared" si="676"/>
        <v>1910.2196752626551</v>
      </c>
    </row>
    <row r="350" spans="1:11">
      <c r="A350" s="10">
        <v>44389</v>
      </c>
      <c r="B350" s="8" t="s">
        <v>78</v>
      </c>
      <c r="C350" s="9">
        <f t="shared" si="673"/>
        <v>181.81818181818181</v>
      </c>
      <c r="D350" s="8" t="s">
        <v>14</v>
      </c>
      <c r="E350" s="5">
        <v>1100</v>
      </c>
      <c r="F350" s="5">
        <v>1110</v>
      </c>
      <c r="G350" s="5" t="s">
        <v>15</v>
      </c>
      <c r="H350" s="9">
        <f t="shared" si="674"/>
        <v>1818.181818181818</v>
      </c>
      <c r="I350" s="5">
        <v>0</v>
      </c>
      <c r="J350" s="9">
        <f t="shared" si="675"/>
        <v>10</v>
      </c>
      <c r="K350" s="6">
        <f t="shared" si="676"/>
        <v>1818.181818181818</v>
      </c>
    </row>
    <row r="351" spans="1:11">
      <c r="A351" s="10">
        <v>44386</v>
      </c>
      <c r="B351" s="8" t="s">
        <v>80</v>
      </c>
      <c r="C351" s="9">
        <f t="shared" ref="C351" si="677">200000/E351</f>
        <v>374.53183520599254</v>
      </c>
      <c r="D351" s="8" t="s">
        <v>14</v>
      </c>
      <c r="E351" s="5">
        <v>534</v>
      </c>
      <c r="F351" s="5">
        <v>534</v>
      </c>
      <c r="G351" s="5" t="s">
        <v>15</v>
      </c>
      <c r="H351" s="9">
        <f t="shared" ref="H351" si="678">IF(D351 = "LONG", F351-E351, E351-F351)*C351</f>
        <v>0</v>
      </c>
      <c r="I351" s="5">
        <v>0</v>
      </c>
      <c r="J351" s="9">
        <f t="shared" ref="J351" si="679">IF(D351 = "LONG", F351-E351, E351-F351)</f>
        <v>0</v>
      </c>
      <c r="K351" s="6">
        <f t="shared" ref="K351" si="680">SUM(H351:I351)</f>
        <v>0</v>
      </c>
    </row>
    <row r="352" spans="1:11">
      <c r="A352" s="10">
        <v>44385</v>
      </c>
      <c r="B352" s="8" t="s">
        <v>65</v>
      </c>
      <c r="C352" s="9">
        <f t="shared" si="673"/>
        <v>347.82608695652175</v>
      </c>
      <c r="D352" s="8" t="s">
        <v>14</v>
      </c>
      <c r="E352" s="5">
        <v>575</v>
      </c>
      <c r="F352" s="5">
        <v>580</v>
      </c>
      <c r="G352" s="5" t="s">
        <v>15</v>
      </c>
      <c r="H352" s="9">
        <f t="shared" si="674"/>
        <v>1739.1304347826087</v>
      </c>
      <c r="I352" s="5">
        <v>0</v>
      </c>
      <c r="J352" s="9">
        <f t="shared" si="675"/>
        <v>5</v>
      </c>
      <c r="K352" s="6">
        <f t="shared" si="676"/>
        <v>1739.1304347826087</v>
      </c>
    </row>
    <row r="353" spans="1:11">
      <c r="A353" s="10">
        <v>44384</v>
      </c>
      <c r="B353" s="8" t="s">
        <v>18</v>
      </c>
      <c r="C353" s="9">
        <f t="shared" si="673"/>
        <v>285.71428571428572</v>
      </c>
      <c r="D353" s="8" t="s">
        <v>14</v>
      </c>
      <c r="E353" s="5">
        <v>700</v>
      </c>
      <c r="F353" s="5">
        <v>690</v>
      </c>
      <c r="G353" s="5" t="s">
        <v>15</v>
      </c>
      <c r="H353" s="14">
        <f t="shared" si="674"/>
        <v>-2857.1428571428573</v>
      </c>
      <c r="I353" s="5">
        <v>0</v>
      </c>
      <c r="J353" s="9">
        <f t="shared" si="675"/>
        <v>-10</v>
      </c>
      <c r="K353" s="15">
        <f t="shared" si="676"/>
        <v>-2857.1428571428573</v>
      </c>
    </row>
    <row r="354" spans="1:11">
      <c r="A354" s="10">
        <v>44383</v>
      </c>
      <c r="B354" s="8" t="s">
        <v>78</v>
      </c>
      <c r="C354" s="9">
        <f t="shared" si="673"/>
        <v>191.38755980861245</v>
      </c>
      <c r="D354" s="8" t="s">
        <v>14</v>
      </c>
      <c r="E354" s="5">
        <v>1045</v>
      </c>
      <c r="F354" s="5">
        <v>1055</v>
      </c>
      <c r="G354" s="5" t="s">
        <v>15</v>
      </c>
      <c r="H354" s="9">
        <f t="shared" si="674"/>
        <v>1913.8755980861245</v>
      </c>
      <c r="I354" s="5">
        <v>0</v>
      </c>
      <c r="J354" s="9">
        <f t="shared" si="675"/>
        <v>10</v>
      </c>
      <c r="K354" s="6">
        <f t="shared" si="676"/>
        <v>1913.8755980861245</v>
      </c>
    </row>
    <row r="355" spans="1:11">
      <c r="A355" s="10">
        <v>44382</v>
      </c>
      <c r="B355" s="8" t="s">
        <v>18</v>
      </c>
      <c r="C355" s="9">
        <f t="shared" ref="C355:C357" si="681">200000/E355</f>
        <v>289.85507246376812</v>
      </c>
      <c r="D355" s="8" t="s">
        <v>14</v>
      </c>
      <c r="E355" s="5">
        <v>690</v>
      </c>
      <c r="F355" s="5">
        <v>696</v>
      </c>
      <c r="G355" s="5" t="s">
        <v>15</v>
      </c>
      <c r="H355" s="9">
        <f t="shared" ref="H355:H357" si="682">IF(D355 = "LONG", F355-E355, E355-F355)*C355</f>
        <v>1739.1304347826087</v>
      </c>
      <c r="I355" s="5">
        <v>0</v>
      </c>
      <c r="J355" s="9">
        <f t="shared" ref="J355:J357" si="683">IF(D355 = "LONG", F355-E355, E355-F355)</f>
        <v>6</v>
      </c>
      <c r="K355" s="6">
        <f t="shared" ref="K355:K357" si="684">SUM(H355:I355)</f>
        <v>1739.1304347826087</v>
      </c>
    </row>
    <row r="356" spans="1:11">
      <c r="A356" s="10">
        <v>44382</v>
      </c>
      <c r="B356" s="8" t="s">
        <v>77</v>
      </c>
      <c r="C356" s="9">
        <f t="shared" si="681"/>
        <v>86.021505376344081</v>
      </c>
      <c r="D356" s="8" t="s">
        <v>14</v>
      </c>
      <c r="E356" s="5">
        <v>2325</v>
      </c>
      <c r="F356" s="5">
        <v>2298</v>
      </c>
      <c r="G356" s="5" t="s">
        <v>15</v>
      </c>
      <c r="H356" s="14">
        <f t="shared" si="682"/>
        <v>-2322.5806451612902</v>
      </c>
      <c r="I356" s="5">
        <v>0</v>
      </c>
      <c r="J356" s="9">
        <f t="shared" si="683"/>
        <v>-27</v>
      </c>
      <c r="K356" s="15">
        <f t="shared" si="684"/>
        <v>-2322.5806451612902</v>
      </c>
    </row>
    <row r="357" spans="1:11">
      <c r="A357" s="10">
        <v>44379</v>
      </c>
      <c r="B357" s="8" t="s">
        <v>17</v>
      </c>
      <c r="C357" s="9">
        <f t="shared" si="681"/>
        <v>301.20481927710841</v>
      </c>
      <c r="D357" s="8" t="s">
        <v>14</v>
      </c>
      <c r="E357" s="5">
        <v>664</v>
      </c>
      <c r="F357" s="5">
        <v>664</v>
      </c>
      <c r="G357" s="5" t="s">
        <v>15</v>
      </c>
      <c r="H357" s="9">
        <f t="shared" si="682"/>
        <v>0</v>
      </c>
      <c r="I357" s="5">
        <v>0</v>
      </c>
      <c r="J357" s="9">
        <f t="shared" si="683"/>
        <v>0</v>
      </c>
      <c r="K357" s="6">
        <f t="shared" si="684"/>
        <v>0</v>
      </c>
    </row>
    <row r="358" spans="1:11">
      <c r="A358" s="10">
        <v>44379</v>
      </c>
      <c r="B358" s="8" t="s">
        <v>71</v>
      </c>
      <c r="C358" s="9">
        <f t="shared" ref="C358" si="685">200000/E358</f>
        <v>228.05017103762827</v>
      </c>
      <c r="D358" s="8" t="s">
        <v>14</v>
      </c>
      <c r="E358" s="5">
        <v>877</v>
      </c>
      <c r="F358" s="5">
        <v>885</v>
      </c>
      <c r="G358" s="5" t="s">
        <v>15</v>
      </c>
      <c r="H358" s="9">
        <f t="shared" ref="H358" si="686">IF(D358 = "LONG", F358-E358, E358-F358)*C358</f>
        <v>1824.4013683010262</v>
      </c>
      <c r="I358" s="5">
        <v>0</v>
      </c>
      <c r="J358" s="9">
        <f t="shared" ref="J358" si="687">IF(D358 = "LONG", F358-E358, E358-F358)</f>
        <v>8</v>
      </c>
      <c r="K358" s="6">
        <f t="shared" ref="K358" si="688">SUM(H358:I358)</f>
        <v>1824.4013683010262</v>
      </c>
    </row>
    <row r="359" spans="1:11">
      <c r="A359" s="10">
        <v>44378</v>
      </c>
      <c r="B359" s="8" t="s">
        <v>76</v>
      </c>
      <c r="C359" s="9">
        <f t="shared" ref="C359" si="689">200000/E359</f>
        <v>396.03960396039605</v>
      </c>
      <c r="D359" s="8" t="s">
        <v>20</v>
      </c>
      <c r="E359" s="5">
        <v>505</v>
      </c>
      <c r="F359" s="5">
        <v>505</v>
      </c>
      <c r="G359" s="5" t="s">
        <v>15</v>
      </c>
      <c r="H359" s="9">
        <f t="shared" ref="H359" si="690">IF(D359 = "LONG", F359-E359, E359-F359)*C359</f>
        <v>0</v>
      </c>
      <c r="I359" s="5">
        <v>0</v>
      </c>
      <c r="J359" s="9">
        <f t="shared" ref="J359" si="691">IF(D359 = "LONG", F359-E359, E359-F359)</f>
        <v>0</v>
      </c>
      <c r="K359" s="6">
        <f t="shared" ref="K359" si="692">SUM(H359:I359)</f>
        <v>0</v>
      </c>
    </row>
    <row r="360" spans="1:11">
      <c r="A360" s="10">
        <v>44378</v>
      </c>
      <c r="B360" s="8" t="s">
        <v>65</v>
      </c>
      <c r="C360" s="9">
        <f t="shared" ref="C360" si="693">200000/E360</f>
        <v>353.98230088495575</v>
      </c>
      <c r="D360" s="8" t="s">
        <v>14</v>
      </c>
      <c r="E360" s="5">
        <v>565</v>
      </c>
      <c r="F360" s="5">
        <v>570</v>
      </c>
      <c r="G360" s="5" t="s">
        <v>15</v>
      </c>
      <c r="H360" s="9">
        <f t="shared" ref="H360" si="694">IF(D360 = "LONG", F360-E360, E360-F360)*C360</f>
        <v>1769.9115044247787</v>
      </c>
      <c r="I360" s="5">
        <v>0</v>
      </c>
      <c r="J360" s="9">
        <f t="shared" ref="J360" si="695">IF(D360 = "LONG", F360-E360, E360-F360)</f>
        <v>5</v>
      </c>
      <c r="K360" s="6">
        <f t="shared" ref="K360" si="696">SUM(H360:I360)</f>
        <v>1769.9115044247787</v>
      </c>
    </row>
    <row r="361" spans="1:11">
      <c r="A361" s="10">
        <v>44377</v>
      </c>
      <c r="B361" s="8" t="s">
        <v>75</v>
      </c>
      <c r="C361" s="9">
        <f t="shared" ref="C361" si="697">200000/E361</f>
        <v>227.27272727272728</v>
      </c>
      <c r="D361" s="8" t="s">
        <v>14</v>
      </c>
      <c r="E361" s="5">
        <v>880</v>
      </c>
      <c r="F361" s="5">
        <v>888</v>
      </c>
      <c r="G361" s="5" t="s">
        <v>15</v>
      </c>
      <c r="H361" s="9">
        <f t="shared" ref="H361" si="698">IF(D361 = "LONG", F361-E361, E361-F361)*C361</f>
        <v>1818.1818181818182</v>
      </c>
      <c r="I361" s="5">
        <v>0</v>
      </c>
      <c r="J361" s="9">
        <f t="shared" ref="J361" si="699">IF(D361 = "LONG", F361-E361, E361-F361)</f>
        <v>8</v>
      </c>
      <c r="K361" s="6">
        <f t="shared" ref="K361" si="700">SUM(H361:I361)</f>
        <v>1818.1818181818182</v>
      </c>
    </row>
    <row r="362" spans="1:11">
      <c r="A362" s="10">
        <v>44376</v>
      </c>
      <c r="B362" s="8" t="s">
        <v>74</v>
      </c>
      <c r="C362" s="9">
        <f t="shared" ref="C362" si="701">200000/E362</f>
        <v>265.25198938992042</v>
      </c>
      <c r="D362" s="8" t="s">
        <v>14</v>
      </c>
      <c r="E362" s="5">
        <v>754</v>
      </c>
      <c r="F362" s="5">
        <v>761</v>
      </c>
      <c r="G362" s="5" t="s">
        <v>15</v>
      </c>
      <c r="H362" s="9">
        <f t="shared" ref="H362" si="702">IF(D362 = "LONG", F362-E362, E362-F362)*C362</f>
        <v>1856.7639257294429</v>
      </c>
      <c r="I362" s="5">
        <v>0</v>
      </c>
      <c r="J362" s="9">
        <f t="shared" ref="J362" si="703">IF(D362 = "LONG", F362-E362, E362-F362)</f>
        <v>7</v>
      </c>
      <c r="K362" s="6">
        <f t="shared" ref="K362" si="704">SUM(H362:I362)</f>
        <v>1856.7639257294429</v>
      </c>
    </row>
    <row r="363" spans="1:11">
      <c r="A363" s="10">
        <v>44375</v>
      </c>
      <c r="B363" s="8" t="s">
        <v>65</v>
      </c>
      <c r="C363" s="9">
        <f t="shared" ref="C363" si="705">200000/E363</f>
        <v>375.23452157598501</v>
      </c>
      <c r="D363" s="8" t="s">
        <v>14</v>
      </c>
      <c r="E363" s="5">
        <v>533</v>
      </c>
      <c r="F363" s="5">
        <v>538</v>
      </c>
      <c r="G363" s="5" t="s">
        <v>15</v>
      </c>
      <c r="H363" s="9">
        <f t="shared" ref="H363" si="706">IF(D363 = "LONG", F363-E363, E363-F363)*C363</f>
        <v>1876.1726078799252</v>
      </c>
      <c r="I363" s="5">
        <v>0</v>
      </c>
      <c r="J363" s="9">
        <f t="shared" ref="J363" si="707">IF(D363 = "LONG", F363-E363, E363-F363)</f>
        <v>5</v>
      </c>
      <c r="K363" s="6">
        <f t="shared" ref="K363" si="708">SUM(H363:I363)</f>
        <v>1876.1726078799252</v>
      </c>
    </row>
    <row r="364" spans="1:11">
      <c r="A364" s="10">
        <v>44372</v>
      </c>
      <c r="B364" s="8" t="s">
        <v>72</v>
      </c>
      <c r="C364" s="9">
        <f t="shared" ref="C364:C365" si="709">200000/E364</f>
        <v>533.33333333333337</v>
      </c>
      <c r="D364" s="8" t="s">
        <v>14</v>
      </c>
      <c r="E364" s="5">
        <v>375</v>
      </c>
      <c r="F364" s="5">
        <v>379</v>
      </c>
      <c r="G364" s="5" t="s">
        <v>15</v>
      </c>
      <c r="H364" s="9">
        <f t="shared" ref="H364:H365" si="710">IF(D364 = "LONG", F364-E364, E364-F364)*C364</f>
        <v>2133.3333333333335</v>
      </c>
      <c r="I364" s="5">
        <v>0</v>
      </c>
      <c r="J364" s="9">
        <f t="shared" ref="J364:J365" si="711">IF(D364 = "LONG", F364-E364, E364-F364)</f>
        <v>4</v>
      </c>
      <c r="K364" s="6">
        <f t="shared" ref="K364:K365" si="712">SUM(H364:I364)</f>
        <v>2133.3333333333335</v>
      </c>
    </row>
    <row r="365" spans="1:11">
      <c r="A365" s="10">
        <v>44372</v>
      </c>
      <c r="B365" s="8" t="s">
        <v>73</v>
      </c>
      <c r="C365" s="9">
        <f t="shared" si="709"/>
        <v>412.37113402061857</v>
      </c>
      <c r="D365" s="8" t="s">
        <v>14</v>
      </c>
      <c r="E365" s="5">
        <v>485</v>
      </c>
      <c r="F365" s="5">
        <v>478</v>
      </c>
      <c r="G365" s="5" t="s">
        <v>15</v>
      </c>
      <c r="H365" s="14">
        <f t="shared" si="710"/>
        <v>-2886.5979381443299</v>
      </c>
      <c r="I365" s="5">
        <v>0</v>
      </c>
      <c r="J365" s="9">
        <f t="shared" si="711"/>
        <v>-7</v>
      </c>
      <c r="K365" s="15">
        <f t="shared" si="712"/>
        <v>-2886.5979381443299</v>
      </c>
    </row>
    <row r="366" spans="1:11">
      <c r="A366" s="10">
        <v>44371</v>
      </c>
      <c r="B366" s="8" t="s">
        <v>37</v>
      </c>
      <c r="C366" s="9">
        <f t="shared" ref="C366" si="713">200000/E366</f>
        <v>593.47181008902078</v>
      </c>
      <c r="D366" s="8" t="s">
        <v>14</v>
      </c>
      <c r="E366" s="5">
        <v>337</v>
      </c>
      <c r="F366" s="5">
        <v>341</v>
      </c>
      <c r="G366" s="5" t="s">
        <v>15</v>
      </c>
      <c r="H366" s="9">
        <f t="shared" ref="H366" si="714">IF(D366 = "LONG", F366-E366, E366-F366)*C366</f>
        <v>2373.8872403560831</v>
      </c>
      <c r="I366" s="5">
        <v>0</v>
      </c>
      <c r="J366" s="9">
        <f t="shared" ref="J366" si="715">IF(D366 = "LONG", F366-E366, E366-F366)</f>
        <v>4</v>
      </c>
      <c r="K366" s="6">
        <f t="shared" ref="K366" si="716">SUM(H366:I366)</f>
        <v>2373.8872403560831</v>
      </c>
    </row>
    <row r="367" spans="1:11">
      <c r="A367" s="10">
        <v>44370</v>
      </c>
      <c r="B367" s="8" t="s">
        <v>71</v>
      </c>
      <c r="C367" s="9">
        <f t="shared" ref="C367" si="717">200000/E367</f>
        <v>231.4814814814815</v>
      </c>
      <c r="D367" s="8" t="s">
        <v>14</v>
      </c>
      <c r="E367" s="5">
        <v>864</v>
      </c>
      <c r="F367" s="5">
        <v>864</v>
      </c>
      <c r="G367" s="5" t="s">
        <v>15</v>
      </c>
      <c r="H367" s="9">
        <f t="shared" ref="H367" si="718">IF(D367 = "LONG", F367-E367, E367-F367)*C367</f>
        <v>0</v>
      </c>
      <c r="I367" s="5">
        <v>0</v>
      </c>
      <c r="J367" s="9">
        <f t="shared" ref="J367" si="719">IF(D367 = "LONG", F367-E367, E367-F367)</f>
        <v>0</v>
      </c>
      <c r="K367" s="6">
        <f t="shared" ref="K367" si="720">SUM(H367:I367)</f>
        <v>0</v>
      </c>
    </row>
    <row r="368" spans="1:11">
      <c r="A368" s="10">
        <v>44369</v>
      </c>
      <c r="B368" s="8" t="s">
        <v>18</v>
      </c>
      <c r="C368" s="9">
        <f t="shared" ref="C368" si="721">200000/E368</f>
        <v>286.53295128939828</v>
      </c>
      <c r="D368" s="8" t="s">
        <v>14</v>
      </c>
      <c r="E368" s="5">
        <v>698</v>
      </c>
      <c r="F368" s="5">
        <v>705</v>
      </c>
      <c r="G368" s="5" t="s">
        <v>15</v>
      </c>
      <c r="H368" s="9">
        <f t="shared" ref="H368" si="722">IF(D368 = "LONG", F368-E368, E368-F368)*C368</f>
        <v>2005.7306590257881</v>
      </c>
      <c r="I368" s="5">
        <v>0</v>
      </c>
      <c r="J368" s="9">
        <f t="shared" ref="J368:J389" si="723">IF(D368 = "LONG", F368-E368, E368-F368)</f>
        <v>7</v>
      </c>
      <c r="K368" s="6">
        <f t="shared" ref="K368" si="724">SUM(H368:I368)</f>
        <v>2005.7306590257881</v>
      </c>
    </row>
    <row r="369" spans="1:11">
      <c r="A369" s="10">
        <v>44368</v>
      </c>
      <c r="B369" s="8" t="s">
        <v>49</v>
      </c>
      <c r="C369" s="9">
        <f t="shared" ref="C369:C370" si="725">200000/E369</f>
        <v>255.10204081632654</v>
      </c>
      <c r="D369" s="8" t="s">
        <v>20</v>
      </c>
      <c r="E369" s="5">
        <v>784</v>
      </c>
      <c r="F369" s="5">
        <v>777</v>
      </c>
      <c r="G369" s="5" t="s">
        <v>15</v>
      </c>
      <c r="H369" s="9">
        <f t="shared" ref="H369:H370" si="726">IF(D369 = "LONG", F369-E369, E369-F369)*C369</f>
        <v>1785.7142857142858</v>
      </c>
      <c r="I369" s="5">
        <v>0</v>
      </c>
      <c r="J369" s="9">
        <f t="shared" si="723"/>
        <v>7</v>
      </c>
      <c r="K369" s="6">
        <f t="shared" ref="K369:K370" si="727">SUM(H369:I369)</f>
        <v>1785.7142857142858</v>
      </c>
    </row>
    <row r="370" spans="1:11">
      <c r="A370" s="10">
        <v>44365</v>
      </c>
      <c r="B370" s="8" t="s">
        <v>70</v>
      </c>
      <c r="C370" s="9">
        <f t="shared" si="725"/>
        <v>775.19379844961236</v>
      </c>
      <c r="D370" s="8" t="s">
        <v>14</v>
      </c>
      <c r="E370" s="5">
        <v>258</v>
      </c>
      <c r="F370" s="5">
        <v>259.5</v>
      </c>
      <c r="G370" s="5" t="s">
        <v>15</v>
      </c>
      <c r="H370" s="9">
        <f t="shared" si="726"/>
        <v>1162.7906976744184</v>
      </c>
      <c r="I370" s="5">
        <v>0</v>
      </c>
      <c r="J370" s="9">
        <f t="shared" si="723"/>
        <v>1.5</v>
      </c>
      <c r="K370" s="6">
        <f t="shared" si="727"/>
        <v>1162.7906976744184</v>
      </c>
    </row>
    <row r="371" spans="1:11">
      <c r="A371" s="10">
        <v>44363</v>
      </c>
      <c r="B371" s="8" t="s">
        <v>68</v>
      </c>
      <c r="C371" s="9">
        <f t="shared" ref="C371" si="728">200000/E371</f>
        <v>524.93438320209975</v>
      </c>
      <c r="D371" s="8" t="s">
        <v>14</v>
      </c>
      <c r="E371" s="5">
        <v>381</v>
      </c>
      <c r="F371" s="5">
        <v>385</v>
      </c>
      <c r="G371" s="5" t="s">
        <v>15</v>
      </c>
      <c r="H371" s="9">
        <f t="shared" ref="H371" si="729">IF(D371 = "LONG", F371-E371, E371-F371)*C371</f>
        <v>2099.737532808399</v>
      </c>
      <c r="I371" s="5">
        <v>0</v>
      </c>
      <c r="J371" s="9">
        <f t="shared" si="723"/>
        <v>4</v>
      </c>
      <c r="K371" s="6">
        <f t="shared" ref="K371" si="730">SUM(H371:I371)</f>
        <v>2099.737532808399</v>
      </c>
    </row>
    <row r="372" spans="1:11">
      <c r="A372" s="10">
        <v>44363</v>
      </c>
      <c r="B372" s="8" t="s">
        <v>69</v>
      </c>
      <c r="C372" s="9">
        <f t="shared" ref="C372" si="731">200000/E372</f>
        <v>1186.9436201780416</v>
      </c>
      <c r="D372" s="8" t="s">
        <v>14</v>
      </c>
      <c r="E372" s="5">
        <v>168.5</v>
      </c>
      <c r="F372" s="5">
        <v>165</v>
      </c>
      <c r="G372" s="8" t="s">
        <v>15</v>
      </c>
      <c r="H372" s="14">
        <f t="shared" ref="H372" si="732">IF(D372 = "LONG", F372-E372, E372-F372)*C372</f>
        <v>-4154.3026706231458</v>
      </c>
      <c r="I372" s="5">
        <v>0</v>
      </c>
      <c r="J372" s="9">
        <f t="shared" si="723"/>
        <v>-3.5</v>
      </c>
      <c r="K372" s="15">
        <f t="shared" ref="K372" si="733">SUM(H372:I372)</f>
        <v>-4154.3026706231458</v>
      </c>
    </row>
    <row r="373" spans="1:11">
      <c r="A373" s="10">
        <v>44363</v>
      </c>
      <c r="B373" s="8" t="s">
        <v>68</v>
      </c>
      <c r="C373" s="9">
        <f t="shared" ref="C373" si="734">200000/E373</f>
        <v>531.91489361702122</v>
      </c>
      <c r="D373" s="8" t="s">
        <v>14</v>
      </c>
      <c r="E373" s="5">
        <v>376</v>
      </c>
      <c r="F373" s="5">
        <v>371</v>
      </c>
      <c r="G373" s="8" t="s">
        <v>15</v>
      </c>
      <c r="H373" s="14">
        <f t="shared" ref="H373" si="735">IF(D373 = "LONG", F373-E373, E373-F373)*C373</f>
        <v>-2659.5744680851062</v>
      </c>
      <c r="I373" s="5">
        <v>0</v>
      </c>
      <c r="J373" s="9">
        <f t="shared" si="723"/>
        <v>-5</v>
      </c>
      <c r="K373" s="15">
        <f t="shared" ref="K373" si="736">SUM(H373:I373)</f>
        <v>-2659.5744680851062</v>
      </c>
    </row>
    <row r="374" spans="1:11">
      <c r="A374" s="10">
        <v>44362</v>
      </c>
      <c r="B374" s="8" t="s">
        <v>67</v>
      </c>
      <c r="C374" s="9">
        <f t="shared" ref="C374" si="737">200000/E374</f>
        <v>267.73761713520747</v>
      </c>
      <c r="D374" s="8" t="s">
        <v>14</v>
      </c>
      <c r="E374" s="5">
        <v>747</v>
      </c>
      <c r="F374" s="5">
        <v>739</v>
      </c>
      <c r="G374" s="8" t="s">
        <v>15</v>
      </c>
      <c r="H374" s="14">
        <f t="shared" ref="H374" si="738">IF(D374 = "LONG", F374-E374, E374-F374)*C374</f>
        <v>-2141.9009370816598</v>
      </c>
      <c r="I374" s="5">
        <v>0</v>
      </c>
      <c r="J374" s="9">
        <f t="shared" si="723"/>
        <v>-8</v>
      </c>
      <c r="K374" s="15">
        <f t="shared" ref="K374" si="739">SUM(H374:I374)</f>
        <v>-2141.9009370816598</v>
      </c>
    </row>
    <row r="375" spans="1:11">
      <c r="A375" s="10">
        <v>44358</v>
      </c>
      <c r="B375" s="8" t="s">
        <v>66</v>
      </c>
      <c r="C375" s="9">
        <f t="shared" ref="C375" si="740">200000/E375</f>
        <v>480.76923076923077</v>
      </c>
      <c r="D375" s="8" t="s">
        <v>14</v>
      </c>
      <c r="E375" s="5">
        <v>416</v>
      </c>
      <c r="F375" s="5">
        <v>421</v>
      </c>
      <c r="G375" s="8" t="s">
        <v>15</v>
      </c>
      <c r="H375" s="9">
        <f t="shared" ref="H375" si="741">IF(D375 = "LONG", F375-E375, E375-F375)*C375</f>
        <v>2403.8461538461538</v>
      </c>
      <c r="I375" s="5">
        <v>0</v>
      </c>
      <c r="J375" s="9">
        <f t="shared" si="723"/>
        <v>5</v>
      </c>
      <c r="K375" s="6">
        <f t="shared" ref="K375" si="742">SUM(H375:I375)</f>
        <v>2403.8461538461538</v>
      </c>
    </row>
    <row r="376" spans="1:11">
      <c r="A376" s="10">
        <v>44358</v>
      </c>
      <c r="B376" s="8" t="s">
        <v>65</v>
      </c>
      <c r="C376" s="9">
        <f t="shared" ref="C376" si="743">200000/E376</f>
        <v>366.30036630036631</v>
      </c>
      <c r="D376" s="8" t="s">
        <v>14</v>
      </c>
      <c r="E376" s="5">
        <v>546</v>
      </c>
      <c r="F376" s="5">
        <v>538</v>
      </c>
      <c r="G376" s="8" t="s">
        <v>15</v>
      </c>
      <c r="H376" s="14">
        <f t="shared" ref="H376" si="744">IF(D376 = "LONG", F376-E376, E376-F376)*C376</f>
        <v>-2930.4029304029305</v>
      </c>
      <c r="I376" s="5">
        <v>0</v>
      </c>
      <c r="J376" s="9">
        <f t="shared" si="723"/>
        <v>-8</v>
      </c>
      <c r="K376" s="15">
        <f t="shared" ref="K376" si="745">SUM(H376:I376)</f>
        <v>-2930.4029304029305</v>
      </c>
    </row>
    <row r="377" spans="1:11">
      <c r="A377" s="10">
        <v>44357</v>
      </c>
      <c r="B377" s="8" t="s">
        <v>64</v>
      </c>
      <c r="C377" s="9">
        <f t="shared" ref="C377" si="746">200000/E377</f>
        <v>1201.2012012012012</v>
      </c>
      <c r="D377" s="8" t="s">
        <v>14</v>
      </c>
      <c r="E377" s="5">
        <v>166.5</v>
      </c>
      <c r="F377" s="5">
        <v>165</v>
      </c>
      <c r="G377" s="8" t="s">
        <v>15</v>
      </c>
      <c r="H377" s="14">
        <f t="shared" ref="H377" si="747">IF(D377 = "LONG", F377-E377, E377-F377)*C377</f>
        <v>-1801.801801801802</v>
      </c>
      <c r="I377" s="5">
        <v>0</v>
      </c>
      <c r="J377" s="9">
        <f t="shared" si="723"/>
        <v>-1.5</v>
      </c>
      <c r="K377" s="15">
        <f t="shared" ref="K377" si="748">SUM(H377:I377)</f>
        <v>-1801.801801801802</v>
      </c>
    </row>
    <row r="378" spans="1:11">
      <c r="A378" s="10">
        <v>44356</v>
      </c>
      <c r="B378" s="8" t="s">
        <v>48</v>
      </c>
      <c r="C378" s="9">
        <f t="shared" ref="C378" si="749">200000/E378</f>
        <v>750.46904315197003</v>
      </c>
      <c r="D378" s="8" t="s">
        <v>14</v>
      </c>
      <c r="E378" s="5">
        <v>266.5</v>
      </c>
      <c r="F378" s="5">
        <v>270</v>
      </c>
      <c r="G378" s="8" t="s">
        <v>15</v>
      </c>
      <c r="H378" s="9">
        <f t="shared" ref="H378" si="750">IF(D378 = "LONG", F378-E378, E378-F378)*C378</f>
        <v>2626.641651031895</v>
      </c>
      <c r="I378" s="5">
        <v>0</v>
      </c>
      <c r="J378" s="9">
        <f t="shared" si="723"/>
        <v>3.5</v>
      </c>
      <c r="K378" s="6">
        <f t="shared" ref="K378" si="751">SUM(H378:I378)</f>
        <v>2626.641651031895</v>
      </c>
    </row>
    <row r="379" spans="1:11">
      <c r="A379" s="10">
        <v>44356</v>
      </c>
      <c r="B379" s="8" t="s">
        <v>42</v>
      </c>
      <c r="C379" s="9">
        <f t="shared" ref="C379" si="752">200000/E379</f>
        <v>295.42097488921712</v>
      </c>
      <c r="D379" s="8" t="s">
        <v>14</v>
      </c>
      <c r="E379" s="5">
        <v>677</v>
      </c>
      <c r="F379" s="5">
        <v>670</v>
      </c>
      <c r="G379" s="8" t="s">
        <v>15</v>
      </c>
      <c r="H379" s="14">
        <f t="shared" ref="H379" si="753">IF(D379 = "LONG", F379-E379, E379-F379)*C379</f>
        <v>-2067.9468242245198</v>
      </c>
      <c r="I379" s="5">
        <v>0</v>
      </c>
      <c r="J379" s="9">
        <f t="shared" si="723"/>
        <v>-7</v>
      </c>
      <c r="K379" s="15">
        <f t="shared" ref="K379" si="754">SUM(H379:I379)</f>
        <v>-2067.9468242245198</v>
      </c>
    </row>
    <row r="380" spans="1:11">
      <c r="A380" s="10">
        <v>44355</v>
      </c>
      <c r="B380" s="8" t="s">
        <v>63</v>
      </c>
      <c r="C380" s="9">
        <f t="shared" ref="C380" si="755">200000/E380</f>
        <v>209.42408376963351</v>
      </c>
      <c r="D380" s="8" t="s">
        <v>14</v>
      </c>
      <c r="E380" s="5">
        <v>955</v>
      </c>
      <c r="F380" s="5">
        <v>960</v>
      </c>
      <c r="G380" s="8" t="s">
        <v>15</v>
      </c>
      <c r="H380" s="9">
        <f t="shared" ref="H380" si="756">IF(D380 = "LONG", F380-E380, E380-F380)*C380</f>
        <v>1047.1204188481674</v>
      </c>
      <c r="I380" s="5">
        <v>0</v>
      </c>
      <c r="J380" s="9">
        <f t="shared" si="723"/>
        <v>5</v>
      </c>
      <c r="K380" s="6">
        <f t="shared" ref="K380" si="757">SUM(H380:I380)</f>
        <v>1047.1204188481674</v>
      </c>
    </row>
    <row r="381" spans="1:11">
      <c r="A381" s="10">
        <v>44354</v>
      </c>
      <c r="B381" s="8" t="s">
        <v>62</v>
      </c>
      <c r="C381" s="9">
        <f t="shared" ref="C381" si="758">200000/E381</f>
        <v>485.43689320388347</v>
      </c>
      <c r="D381" s="8" t="s">
        <v>14</v>
      </c>
      <c r="E381" s="5">
        <v>412</v>
      </c>
      <c r="F381" s="5">
        <v>419</v>
      </c>
      <c r="G381" s="8" t="s">
        <v>15</v>
      </c>
      <c r="H381" s="9">
        <f t="shared" ref="H381" si="759">IF(D381 = "LONG", F381-E381, E381-F381)*C381</f>
        <v>3398.0582524271845</v>
      </c>
      <c r="I381" s="5">
        <v>0</v>
      </c>
      <c r="J381" s="9">
        <f t="shared" si="723"/>
        <v>7</v>
      </c>
      <c r="K381" s="6">
        <f t="shared" ref="K381" si="760">SUM(H381:I381)</f>
        <v>3398.0582524271845</v>
      </c>
    </row>
    <row r="382" spans="1:11">
      <c r="A382" s="10">
        <v>44351</v>
      </c>
      <c r="B382" s="8" t="s">
        <v>61</v>
      </c>
      <c r="C382" s="9">
        <f t="shared" ref="C382" si="761">200000/E382</f>
        <v>662.25165562913912</v>
      </c>
      <c r="D382" s="8" t="s">
        <v>14</v>
      </c>
      <c r="E382" s="5">
        <v>302</v>
      </c>
      <c r="F382" s="5">
        <v>306</v>
      </c>
      <c r="G382" s="8" t="s">
        <v>15</v>
      </c>
      <c r="H382" s="9">
        <f t="shared" ref="H382" si="762">IF(D382 = "LONG", F382-E382, E382-F382)*C382</f>
        <v>2649.0066225165565</v>
      </c>
      <c r="I382" s="5">
        <v>0</v>
      </c>
      <c r="J382" s="9">
        <f t="shared" si="723"/>
        <v>4</v>
      </c>
      <c r="K382" s="6">
        <f t="shared" ref="K382" si="763">SUM(H382:I382)</f>
        <v>2649.0066225165565</v>
      </c>
    </row>
    <row r="383" spans="1:11">
      <c r="A383" s="10">
        <v>44350</v>
      </c>
      <c r="B383" s="8" t="s">
        <v>60</v>
      </c>
      <c r="C383" s="9">
        <f t="shared" ref="C383" si="764">200000/E383</f>
        <v>900.90090090090087</v>
      </c>
      <c r="D383" s="8" t="s">
        <v>14</v>
      </c>
      <c r="E383" s="5">
        <v>222</v>
      </c>
      <c r="F383" s="5">
        <v>225</v>
      </c>
      <c r="G383" s="8" t="s">
        <v>15</v>
      </c>
      <c r="H383" s="9">
        <f t="shared" ref="H383" si="765">IF(D383 = "LONG", F383-E383, E383-F383)*C383</f>
        <v>2702.7027027027025</v>
      </c>
      <c r="I383" s="5">
        <v>0</v>
      </c>
      <c r="J383" s="9">
        <f t="shared" si="723"/>
        <v>3</v>
      </c>
      <c r="K383" s="6">
        <f t="shared" ref="K383" si="766">SUM(H383:I383)</f>
        <v>2702.7027027027025</v>
      </c>
    </row>
    <row r="384" spans="1:11">
      <c r="A384" s="10">
        <v>44349</v>
      </c>
      <c r="B384" s="8" t="s">
        <v>59</v>
      </c>
      <c r="C384" s="9">
        <f t="shared" ref="C384" si="767">200000/E384</f>
        <v>1212.121212121212</v>
      </c>
      <c r="D384" s="8" t="s">
        <v>14</v>
      </c>
      <c r="E384" s="5">
        <v>165</v>
      </c>
      <c r="F384" s="5">
        <v>167</v>
      </c>
      <c r="G384" s="8" t="s">
        <v>15</v>
      </c>
      <c r="H384" s="9">
        <f t="shared" ref="H384" si="768">IF(D384 = "LONG", F384-E384, E384-F384)*C384</f>
        <v>2424.242424242424</v>
      </c>
      <c r="I384" s="5">
        <v>0</v>
      </c>
      <c r="J384" s="9">
        <f t="shared" si="723"/>
        <v>2</v>
      </c>
      <c r="K384" s="6">
        <f t="shared" ref="K384" si="769">SUM(H384:I384)</f>
        <v>2424.242424242424</v>
      </c>
    </row>
    <row r="385" spans="1:11">
      <c r="A385" s="10">
        <v>44349</v>
      </c>
      <c r="B385" s="8" t="s">
        <v>58</v>
      </c>
      <c r="C385" s="9">
        <f t="shared" ref="C385" si="770">200000/E385</f>
        <v>603.31825037707392</v>
      </c>
      <c r="D385" s="8" t="s">
        <v>14</v>
      </c>
      <c r="E385" s="5">
        <v>331.5</v>
      </c>
      <c r="F385" s="5">
        <v>331.5</v>
      </c>
      <c r="G385" s="8" t="s">
        <v>15</v>
      </c>
      <c r="H385" s="9">
        <f t="shared" ref="H385" si="771">IF(D385 = "LONG", F385-E385, E385-F385)*C385</f>
        <v>0</v>
      </c>
      <c r="I385" s="5">
        <v>0</v>
      </c>
      <c r="J385" s="9">
        <f t="shared" si="723"/>
        <v>0</v>
      </c>
      <c r="K385" s="6">
        <f t="shared" ref="K385" si="772">SUM(H385:I385)</f>
        <v>0</v>
      </c>
    </row>
    <row r="386" spans="1:11">
      <c r="A386" s="10">
        <v>44348</v>
      </c>
      <c r="B386" s="8" t="s">
        <v>57</v>
      </c>
      <c r="C386" s="9">
        <f t="shared" ref="C386" si="773">200000/E386</f>
        <v>3267.9738562091502</v>
      </c>
      <c r="D386" s="8" t="s">
        <v>14</v>
      </c>
      <c r="E386" s="5">
        <v>61.2</v>
      </c>
      <c r="F386" s="5">
        <v>63</v>
      </c>
      <c r="G386" s="8" t="s">
        <v>15</v>
      </c>
      <c r="H386" s="9">
        <f t="shared" ref="H386" si="774">IF(D386 = "LONG", F386-E386, E386-F386)*C386</f>
        <v>5882.3529411764612</v>
      </c>
      <c r="I386" s="5">
        <v>0</v>
      </c>
      <c r="J386" s="9">
        <f t="shared" si="723"/>
        <v>1.7999999999999972</v>
      </c>
      <c r="K386" s="6">
        <f t="shared" ref="K386" si="775">SUM(H386:I386)</f>
        <v>5882.3529411764612</v>
      </c>
    </row>
    <row r="387" spans="1:11">
      <c r="A387" s="10">
        <v>44348</v>
      </c>
      <c r="B387" s="8" t="s">
        <v>56</v>
      </c>
      <c r="C387" s="9">
        <f t="shared" ref="C387" si="776">200000/E387</f>
        <v>117.30205278592375</v>
      </c>
      <c r="D387" s="8" t="s">
        <v>14</v>
      </c>
      <c r="E387" s="5">
        <v>1705</v>
      </c>
      <c r="F387" s="5">
        <v>1720</v>
      </c>
      <c r="G387" s="8" t="s">
        <v>15</v>
      </c>
      <c r="H387" s="9">
        <f t="shared" ref="H387" si="777">IF(D387 = "LONG", F387-E387, E387-F387)*C387</f>
        <v>1759.5307917888563</v>
      </c>
      <c r="I387" s="5">
        <v>0</v>
      </c>
      <c r="J387" s="9">
        <f t="shared" si="723"/>
        <v>15</v>
      </c>
      <c r="K387" s="6">
        <f t="shared" ref="K387" si="778">SUM(H387:I387)</f>
        <v>1759.5307917888563</v>
      </c>
    </row>
    <row r="388" spans="1:11">
      <c r="A388" s="10">
        <v>44347</v>
      </c>
      <c r="B388" s="8" t="s">
        <v>55</v>
      </c>
      <c r="C388" s="9">
        <f t="shared" ref="C388" si="779">200000/E388</f>
        <v>375.23452157598501</v>
      </c>
      <c r="D388" s="8" t="s">
        <v>14</v>
      </c>
      <c r="E388" s="5">
        <v>533</v>
      </c>
      <c r="F388" s="5">
        <v>538</v>
      </c>
      <c r="G388" s="8" t="s">
        <v>15</v>
      </c>
      <c r="H388" s="9">
        <f t="shared" ref="H388" si="780">IF(D388 = "LONG", F388-E388, E388-F388)*C388</f>
        <v>1876.1726078799252</v>
      </c>
      <c r="I388" s="5">
        <v>0</v>
      </c>
      <c r="J388" s="9">
        <f t="shared" si="723"/>
        <v>5</v>
      </c>
      <c r="K388" s="6">
        <f t="shared" ref="K388" si="781">SUM(H388:I388)</f>
        <v>1876.1726078799252</v>
      </c>
    </row>
    <row r="389" spans="1:11">
      <c r="A389" s="3">
        <v>44344</v>
      </c>
      <c r="B389" s="8" t="s">
        <v>54</v>
      </c>
      <c r="C389" s="9">
        <f t="shared" ref="C389" si="782">200000/E389</f>
        <v>1413.4275618374559</v>
      </c>
      <c r="D389" s="8" t="s">
        <v>14</v>
      </c>
      <c r="E389" s="5">
        <v>141.5</v>
      </c>
      <c r="F389" s="5">
        <v>145</v>
      </c>
      <c r="G389" s="8" t="s">
        <v>15</v>
      </c>
      <c r="H389" s="9">
        <f t="shared" ref="H389" si="783">IF(D389 = "LONG", F389-E389, E389-F389)*C389</f>
        <v>4946.9964664310955</v>
      </c>
      <c r="I389" s="5">
        <v>0</v>
      </c>
      <c r="J389" s="9">
        <f t="shared" si="723"/>
        <v>3.5</v>
      </c>
      <c r="K389" s="6">
        <f t="shared" ref="K389" si="784">SUM(H389:I389)</f>
        <v>4946.9964664310955</v>
      </c>
    </row>
    <row r="390" spans="1:11">
      <c r="A390" s="3">
        <v>44343</v>
      </c>
      <c r="B390" s="8" t="s">
        <v>53</v>
      </c>
      <c r="C390" s="9">
        <f t="shared" ref="C390" si="785">200000/E390</f>
        <v>1459.8540145985401</v>
      </c>
      <c r="D390" s="8" t="s">
        <v>14</v>
      </c>
      <c r="E390" s="5">
        <v>137</v>
      </c>
      <c r="F390" s="5">
        <v>139</v>
      </c>
      <c r="G390" s="8" t="s">
        <v>15</v>
      </c>
      <c r="H390" s="9">
        <f t="shared" ref="H390" si="786">IF(D390 = "LONG", F390-E390, E390-F390)*C390</f>
        <v>2919.7080291970801</v>
      </c>
      <c r="I390" s="5">
        <v>0</v>
      </c>
      <c r="J390" s="9">
        <f t="shared" ref="J390:J430" si="787">IF(D390 = "LONG", F390-E390, E390-F390)</f>
        <v>2</v>
      </c>
      <c r="K390" s="6">
        <f t="shared" ref="K390" si="788">SUM(H390:I390)</f>
        <v>2919.7080291970801</v>
      </c>
    </row>
    <row r="391" spans="1:11">
      <c r="A391" s="3">
        <v>44342</v>
      </c>
      <c r="B391" s="8" t="s">
        <v>48</v>
      </c>
      <c r="C391" s="9">
        <f t="shared" ref="C391" si="789">200000/E391</f>
        <v>900.90090090090087</v>
      </c>
      <c r="D391" s="8" t="s">
        <v>14</v>
      </c>
      <c r="E391" s="5">
        <v>222</v>
      </c>
      <c r="F391" s="5">
        <v>225</v>
      </c>
      <c r="G391" s="8" t="s">
        <v>15</v>
      </c>
      <c r="H391" s="9">
        <f t="shared" ref="H391" si="790">IF(D391 = "LONG", F391-E391, E391-F391)*C391</f>
        <v>2702.7027027027025</v>
      </c>
      <c r="I391" s="5">
        <v>0</v>
      </c>
      <c r="J391" s="9">
        <f t="shared" si="787"/>
        <v>3</v>
      </c>
      <c r="K391" s="6">
        <f t="shared" ref="K391" si="791">SUM(H391:I391)</f>
        <v>2702.7027027027025</v>
      </c>
    </row>
    <row r="392" spans="1:11">
      <c r="A392" s="3">
        <v>44341</v>
      </c>
      <c r="B392" s="8" t="s">
        <v>52</v>
      </c>
      <c r="C392" s="9">
        <f t="shared" ref="C392" si="792">200000/E392</f>
        <v>153.84615384615384</v>
      </c>
      <c r="D392" s="8" t="s">
        <v>14</v>
      </c>
      <c r="E392" s="5">
        <v>1300</v>
      </c>
      <c r="F392" s="5">
        <v>1295</v>
      </c>
      <c r="G392" s="8" t="s">
        <v>15</v>
      </c>
      <c r="H392" s="14">
        <f t="shared" ref="H392" si="793">IF(D392 = "LONG", F392-E392, E392-F392)*C392</f>
        <v>-769.23076923076917</v>
      </c>
      <c r="I392" s="5">
        <v>0</v>
      </c>
      <c r="J392" s="9">
        <f t="shared" si="787"/>
        <v>-5</v>
      </c>
      <c r="K392" s="15">
        <f t="shared" ref="K392" si="794">SUM(H392:I392)</f>
        <v>-769.23076923076917</v>
      </c>
    </row>
    <row r="393" spans="1:11">
      <c r="A393" s="3">
        <v>44340</v>
      </c>
      <c r="B393" s="8" t="s">
        <v>51</v>
      </c>
      <c r="C393" s="9">
        <f t="shared" ref="C393" si="795">200000/E393</f>
        <v>591.71597633136093</v>
      </c>
      <c r="D393" s="8" t="s">
        <v>14</v>
      </c>
      <c r="E393" s="5">
        <v>338</v>
      </c>
      <c r="F393" s="5">
        <v>342</v>
      </c>
      <c r="G393" s="8" t="s">
        <v>15</v>
      </c>
      <c r="H393" s="17">
        <f t="shared" ref="H393" si="796">IF(D393 = "LONG", F393-E393, E393-F393)*C393</f>
        <v>2366.8639053254437</v>
      </c>
      <c r="I393" s="5">
        <v>0</v>
      </c>
      <c r="J393" s="9">
        <f t="shared" si="787"/>
        <v>4</v>
      </c>
      <c r="K393" s="16">
        <f t="shared" ref="K393" si="797">SUM(H393:I393)</f>
        <v>2366.8639053254437</v>
      </c>
    </row>
    <row r="394" spans="1:11">
      <c r="A394" s="3">
        <v>44336</v>
      </c>
      <c r="B394" s="8" t="s">
        <v>50</v>
      </c>
      <c r="C394" s="9">
        <f t="shared" ref="C394" si="798">200000/E394</f>
        <v>2272.7272727272725</v>
      </c>
      <c r="D394" s="8" t="s">
        <v>14</v>
      </c>
      <c r="E394" s="5">
        <v>88</v>
      </c>
      <c r="F394" s="5">
        <v>90</v>
      </c>
      <c r="G394" s="8" t="s">
        <v>15</v>
      </c>
      <c r="H394" s="17">
        <f t="shared" ref="H394" si="799">IF(D394 = "LONG", F394-E394, E394-F394)*C394</f>
        <v>4545.454545454545</v>
      </c>
      <c r="I394" s="5">
        <v>0</v>
      </c>
      <c r="J394" s="9">
        <f t="shared" si="787"/>
        <v>2</v>
      </c>
      <c r="K394" s="16">
        <f t="shared" ref="K394" si="800">SUM(H394:I394)</f>
        <v>4545.454545454545</v>
      </c>
    </row>
    <row r="395" spans="1:11">
      <c r="A395" s="3">
        <v>44335</v>
      </c>
      <c r="B395" s="8" t="s">
        <v>49</v>
      </c>
      <c r="C395" s="9">
        <f t="shared" ref="C395" si="801">200000/E395</f>
        <v>254.77707006369425</v>
      </c>
      <c r="D395" s="8" t="s">
        <v>14</v>
      </c>
      <c r="E395" s="5">
        <v>785</v>
      </c>
      <c r="F395" s="5">
        <v>791</v>
      </c>
      <c r="G395" s="8" t="s">
        <v>15</v>
      </c>
      <c r="H395" s="17">
        <f t="shared" ref="H395" si="802">IF(D395 = "LONG", F395-E395, E395-F395)*C395</f>
        <v>1528.6624203821655</v>
      </c>
      <c r="I395" s="5">
        <v>0</v>
      </c>
      <c r="J395" s="9">
        <f t="shared" si="787"/>
        <v>6</v>
      </c>
      <c r="K395" s="16">
        <f t="shared" ref="K395" si="803">SUM(H395:I395)</f>
        <v>1528.6624203821655</v>
      </c>
    </row>
    <row r="396" spans="1:11">
      <c r="A396" s="3">
        <v>44334</v>
      </c>
      <c r="B396" s="8" t="s">
        <v>48</v>
      </c>
      <c r="C396" s="9">
        <f t="shared" ref="C396" si="804">200000/E396</f>
        <v>1030.9278350515465</v>
      </c>
      <c r="D396" s="8" t="s">
        <v>14</v>
      </c>
      <c r="E396" s="5">
        <v>194</v>
      </c>
      <c r="F396" s="5">
        <v>196</v>
      </c>
      <c r="G396" s="8" t="s">
        <v>15</v>
      </c>
      <c r="H396" s="17">
        <f t="shared" ref="H396" si="805">IF(D396 = "LONG", F396-E396, E396-F396)*C396</f>
        <v>2061.855670103093</v>
      </c>
      <c r="I396" s="5">
        <v>0</v>
      </c>
      <c r="J396" s="9">
        <f t="shared" si="787"/>
        <v>2</v>
      </c>
      <c r="K396" s="16">
        <f t="shared" ref="K396" si="806">SUM(H396:I396)</f>
        <v>2061.855670103093</v>
      </c>
    </row>
    <row r="397" spans="1:11">
      <c r="A397" s="3">
        <v>44333</v>
      </c>
      <c r="B397" s="8" t="s">
        <v>47</v>
      </c>
      <c r="C397" s="9">
        <f t="shared" ref="C397" si="807">200000/E397</f>
        <v>625</v>
      </c>
      <c r="D397" s="8" t="s">
        <v>14</v>
      </c>
      <c r="E397" s="5">
        <v>320</v>
      </c>
      <c r="F397" s="5">
        <v>323</v>
      </c>
      <c r="G397" s="8" t="s">
        <v>15</v>
      </c>
      <c r="H397" s="17">
        <f t="shared" ref="H397" si="808">IF(D397 = "LONG", F397-E397, E397-F397)*C397</f>
        <v>1875</v>
      </c>
      <c r="I397" s="5">
        <v>0</v>
      </c>
      <c r="J397" s="9">
        <f t="shared" si="787"/>
        <v>3</v>
      </c>
      <c r="K397" s="16">
        <f t="shared" ref="K397" si="809">SUM(H397:I397)</f>
        <v>1875</v>
      </c>
    </row>
    <row r="398" spans="1:11">
      <c r="A398" s="3">
        <v>44330</v>
      </c>
      <c r="B398" s="8" t="s">
        <v>46</v>
      </c>
      <c r="C398" s="9">
        <f t="shared" ref="C398" si="810">200000/E398</f>
        <v>921.65898617511516</v>
      </c>
      <c r="D398" s="8" t="s">
        <v>14</v>
      </c>
      <c r="E398" s="5">
        <v>217</v>
      </c>
      <c r="F398" s="5">
        <v>220</v>
      </c>
      <c r="G398" s="8" t="s">
        <v>15</v>
      </c>
      <c r="H398" s="17">
        <f t="shared" ref="H398" si="811">IF(D398 = "LONG", F398-E398, E398-F398)*C398</f>
        <v>2764.9769585253453</v>
      </c>
      <c r="I398" s="5">
        <v>0</v>
      </c>
      <c r="J398" s="9">
        <f t="shared" si="787"/>
        <v>3</v>
      </c>
      <c r="K398" s="16">
        <f t="shared" ref="K398" si="812">SUM(H398:I398)</f>
        <v>2764.9769585253453</v>
      </c>
    </row>
    <row r="399" spans="1:11">
      <c r="A399" s="3">
        <v>44328</v>
      </c>
      <c r="B399" s="8" t="s">
        <v>45</v>
      </c>
      <c r="C399" s="9">
        <f t="shared" ref="C399" si="813">200000/E399</f>
        <v>108.69565217391305</v>
      </c>
      <c r="D399" s="8" t="s">
        <v>14</v>
      </c>
      <c r="E399" s="5">
        <v>1840</v>
      </c>
      <c r="F399" s="5">
        <v>1855</v>
      </c>
      <c r="G399" s="8" t="s">
        <v>15</v>
      </c>
      <c r="H399" s="17">
        <f t="shared" ref="H399" si="814">IF(D399 = "LONG", F399-E399, E399-F399)*C399</f>
        <v>1630.4347826086957</v>
      </c>
      <c r="I399" s="5">
        <v>0</v>
      </c>
      <c r="J399" s="9">
        <f t="shared" si="787"/>
        <v>15</v>
      </c>
      <c r="K399" s="16">
        <f t="shared" ref="K399" si="815">SUM(H399:I399)</f>
        <v>1630.4347826086957</v>
      </c>
    </row>
    <row r="400" spans="1:11">
      <c r="A400" s="3">
        <v>44327</v>
      </c>
      <c r="B400" s="8" t="s">
        <v>44</v>
      </c>
      <c r="C400" s="9">
        <f t="shared" ref="C400" si="816">200000/E400</f>
        <v>520.83333333333337</v>
      </c>
      <c r="D400" s="8" t="s">
        <v>14</v>
      </c>
      <c r="E400" s="5">
        <v>384</v>
      </c>
      <c r="F400" s="5">
        <v>388</v>
      </c>
      <c r="G400" s="8" t="s">
        <v>15</v>
      </c>
      <c r="H400" s="17">
        <f t="shared" ref="H400" si="817">IF(D400 = "LONG", F400-E400, E400-F400)*C400</f>
        <v>2083.3333333333335</v>
      </c>
      <c r="I400" s="5">
        <v>0</v>
      </c>
      <c r="J400" s="9">
        <f t="shared" si="787"/>
        <v>4</v>
      </c>
      <c r="K400" s="16">
        <f t="shared" ref="K400" si="818">SUM(H400:I400)</f>
        <v>2083.3333333333335</v>
      </c>
    </row>
    <row r="401" spans="1:11">
      <c r="A401" s="3">
        <v>44327</v>
      </c>
      <c r="B401" s="8" t="s">
        <v>43</v>
      </c>
      <c r="C401" s="9">
        <f t="shared" ref="C401" si="819">200000/E401</f>
        <v>3773.5849056603774</v>
      </c>
      <c r="D401" s="8" t="s">
        <v>14</v>
      </c>
      <c r="E401" s="5">
        <v>53</v>
      </c>
      <c r="F401" s="5">
        <v>54</v>
      </c>
      <c r="G401" s="8" t="s">
        <v>15</v>
      </c>
      <c r="H401" s="17">
        <f t="shared" ref="H401" si="820">IF(D401 = "LONG", F401-E401, E401-F401)*C401</f>
        <v>3773.5849056603774</v>
      </c>
      <c r="I401" s="5">
        <v>0</v>
      </c>
      <c r="J401" s="9">
        <f t="shared" si="787"/>
        <v>1</v>
      </c>
      <c r="K401" s="16">
        <f t="shared" ref="K401" si="821">SUM(H401:I401)</f>
        <v>3773.5849056603774</v>
      </c>
    </row>
    <row r="402" spans="1:11">
      <c r="A402" s="3">
        <v>44326</v>
      </c>
      <c r="B402" s="8" t="s">
        <v>42</v>
      </c>
      <c r="C402" s="9">
        <f t="shared" ref="C402" si="822">200000/E402</f>
        <v>337.26812816188868</v>
      </c>
      <c r="D402" s="8" t="s">
        <v>14</v>
      </c>
      <c r="E402" s="5">
        <v>593</v>
      </c>
      <c r="F402" s="5">
        <v>602</v>
      </c>
      <c r="G402" s="8" t="s">
        <v>15</v>
      </c>
      <c r="H402" s="17">
        <f t="shared" ref="H402" si="823">IF(D402 = "LONG", F402-E402, E402-F402)*C402</f>
        <v>3035.4131534569983</v>
      </c>
      <c r="I402" s="5">
        <v>0</v>
      </c>
      <c r="J402" s="9">
        <f t="shared" si="787"/>
        <v>9</v>
      </c>
      <c r="K402" s="16">
        <f t="shared" ref="K402" si="824">SUM(H402:I402)</f>
        <v>3035.4131534569983</v>
      </c>
    </row>
    <row r="403" spans="1:11">
      <c r="A403" s="3">
        <v>44323</v>
      </c>
      <c r="B403" s="8" t="s">
        <v>41</v>
      </c>
      <c r="C403" s="9">
        <f t="shared" ref="C403:C411" si="825">200000/E403</f>
        <v>258.39793281653749</v>
      </c>
      <c r="D403" s="8" t="s">
        <v>14</v>
      </c>
      <c r="E403" s="5">
        <v>774</v>
      </c>
      <c r="F403" s="5">
        <v>764</v>
      </c>
      <c r="G403" s="8" t="s">
        <v>15</v>
      </c>
      <c r="H403" s="14">
        <f t="shared" ref="H403:H430" si="826">IF(D403 = "LONG", F403-E403, E403-F403)*C403</f>
        <v>-2583.9793281653747</v>
      </c>
      <c r="I403" s="5">
        <v>0</v>
      </c>
      <c r="J403" s="9">
        <f t="shared" si="787"/>
        <v>-10</v>
      </c>
      <c r="K403" s="15">
        <f t="shared" ref="K403:K411" si="827">SUM(H403:I403)</f>
        <v>-2583.9793281653747</v>
      </c>
    </row>
    <row r="404" spans="1:11">
      <c r="A404" s="3">
        <v>44323</v>
      </c>
      <c r="B404" s="8" t="s">
        <v>40</v>
      </c>
      <c r="C404" s="9">
        <f t="shared" si="825"/>
        <v>396.82539682539681</v>
      </c>
      <c r="D404" s="8" t="s">
        <v>14</v>
      </c>
      <c r="E404" s="5">
        <v>504</v>
      </c>
      <c r="F404" s="5">
        <v>498</v>
      </c>
      <c r="G404" s="8" t="s">
        <v>15</v>
      </c>
      <c r="H404" s="14">
        <f t="shared" si="826"/>
        <v>-2380.9523809523807</v>
      </c>
      <c r="I404" s="5">
        <v>0</v>
      </c>
      <c r="J404" s="9">
        <f t="shared" si="787"/>
        <v>-6</v>
      </c>
      <c r="K404" s="15">
        <f t="shared" si="827"/>
        <v>-2380.9523809523807</v>
      </c>
    </row>
    <row r="405" spans="1:11">
      <c r="A405" s="3">
        <v>44323</v>
      </c>
      <c r="B405" s="8" t="s">
        <v>39</v>
      </c>
      <c r="C405" s="9">
        <f t="shared" si="825"/>
        <v>404.85829959514172</v>
      </c>
      <c r="D405" s="8" t="s">
        <v>14</v>
      </c>
      <c r="E405" s="5">
        <v>494</v>
      </c>
      <c r="F405" s="5">
        <v>488</v>
      </c>
      <c r="G405" s="8" t="s">
        <v>15</v>
      </c>
      <c r="H405" s="14">
        <f t="shared" si="826"/>
        <v>-2429.1497975708503</v>
      </c>
      <c r="I405" s="5">
        <v>0</v>
      </c>
      <c r="J405" s="9">
        <f t="shared" si="787"/>
        <v>-6</v>
      </c>
      <c r="K405" s="15">
        <f t="shared" si="827"/>
        <v>-2429.1497975708503</v>
      </c>
    </row>
    <row r="406" spans="1:11">
      <c r="A406" s="3">
        <v>44322</v>
      </c>
      <c r="B406" s="8" t="s">
        <v>38</v>
      </c>
      <c r="C406" s="9">
        <f t="shared" si="825"/>
        <v>272.10884353741494</v>
      </c>
      <c r="D406" s="8" t="s">
        <v>14</v>
      </c>
      <c r="E406" s="5">
        <v>735</v>
      </c>
      <c r="F406" s="5">
        <v>742</v>
      </c>
      <c r="G406" s="8" t="s">
        <v>15</v>
      </c>
      <c r="H406" s="17">
        <f t="shared" si="826"/>
        <v>1904.7619047619046</v>
      </c>
      <c r="I406" s="5">
        <v>0</v>
      </c>
      <c r="J406" s="9">
        <f t="shared" si="787"/>
        <v>7</v>
      </c>
      <c r="K406" s="16">
        <f t="shared" si="827"/>
        <v>1904.7619047619046</v>
      </c>
    </row>
    <row r="407" spans="1:11">
      <c r="A407" s="3">
        <v>44321</v>
      </c>
      <c r="B407" s="8" t="s">
        <v>37</v>
      </c>
      <c r="C407" s="9">
        <f t="shared" si="825"/>
        <v>617.28395061728395</v>
      </c>
      <c r="D407" s="8" t="s">
        <v>14</v>
      </c>
      <c r="E407" s="5">
        <v>324</v>
      </c>
      <c r="F407" s="5">
        <v>318</v>
      </c>
      <c r="G407" s="8" t="s">
        <v>15</v>
      </c>
      <c r="H407" s="14">
        <f t="shared" si="826"/>
        <v>-3703.7037037037035</v>
      </c>
      <c r="I407" s="5">
        <v>0</v>
      </c>
      <c r="J407" s="9">
        <f t="shared" si="787"/>
        <v>-6</v>
      </c>
      <c r="K407" s="15">
        <f t="shared" si="827"/>
        <v>-3703.7037037037035</v>
      </c>
    </row>
    <row r="408" spans="1:11">
      <c r="A408" s="3">
        <v>44320</v>
      </c>
      <c r="B408" s="8" t="s">
        <v>36</v>
      </c>
      <c r="C408" s="9">
        <f t="shared" si="825"/>
        <v>538.35800807537009</v>
      </c>
      <c r="D408" s="8" t="s">
        <v>14</v>
      </c>
      <c r="E408" s="5">
        <v>371.5</v>
      </c>
      <c r="F408" s="5">
        <v>375</v>
      </c>
      <c r="G408" s="8" t="s">
        <v>15</v>
      </c>
      <c r="H408" s="17">
        <f t="shared" si="826"/>
        <v>1884.2530282637954</v>
      </c>
      <c r="I408" s="5">
        <v>0</v>
      </c>
      <c r="J408" s="9">
        <f t="shared" si="787"/>
        <v>3.5</v>
      </c>
      <c r="K408" s="16">
        <f t="shared" si="827"/>
        <v>1884.2530282637954</v>
      </c>
    </row>
    <row r="409" spans="1:11">
      <c r="A409" s="3">
        <v>44320</v>
      </c>
      <c r="B409" s="8" t="s">
        <v>35</v>
      </c>
      <c r="C409" s="9">
        <f t="shared" si="825"/>
        <v>1897.5332068311195</v>
      </c>
      <c r="D409" s="8" t="s">
        <v>14</v>
      </c>
      <c r="E409" s="5">
        <v>105.4</v>
      </c>
      <c r="F409" s="5">
        <v>103</v>
      </c>
      <c r="G409" s="8" t="s">
        <v>15</v>
      </c>
      <c r="H409" s="14">
        <f t="shared" si="826"/>
        <v>-4554.0796963946977</v>
      </c>
      <c r="I409" s="5">
        <v>0</v>
      </c>
      <c r="J409" s="9">
        <f t="shared" si="787"/>
        <v>-2.4000000000000057</v>
      </c>
      <c r="K409" s="15">
        <f t="shared" si="827"/>
        <v>-4554.0796963946977</v>
      </c>
    </row>
    <row r="410" spans="1:11">
      <c r="A410" s="3">
        <v>44319</v>
      </c>
      <c r="B410" s="8" t="s">
        <v>33</v>
      </c>
      <c r="C410" s="9">
        <f t="shared" si="825"/>
        <v>719.42446043165467</v>
      </c>
      <c r="D410" s="8" t="s">
        <v>14</v>
      </c>
      <c r="E410" s="5">
        <v>278</v>
      </c>
      <c r="F410" s="5">
        <v>282</v>
      </c>
      <c r="G410" s="8" t="s">
        <v>15</v>
      </c>
      <c r="H410" s="17">
        <f t="shared" si="826"/>
        <v>2877.6978417266187</v>
      </c>
      <c r="I410" s="5">
        <v>0</v>
      </c>
      <c r="J410" s="9">
        <f t="shared" si="787"/>
        <v>4</v>
      </c>
      <c r="K410" s="16">
        <f t="shared" si="827"/>
        <v>2877.6978417266187</v>
      </c>
    </row>
    <row r="411" spans="1:11">
      <c r="A411" s="3">
        <v>44319</v>
      </c>
      <c r="B411" s="8" t="s">
        <v>32</v>
      </c>
      <c r="C411" s="9">
        <f t="shared" si="825"/>
        <v>1234.5679012345679</v>
      </c>
      <c r="D411" s="8" t="s">
        <v>14</v>
      </c>
      <c r="E411" s="5">
        <v>162</v>
      </c>
      <c r="F411" s="5">
        <v>160</v>
      </c>
      <c r="G411" s="8" t="s">
        <v>15</v>
      </c>
      <c r="H411" s="14">
        <f t="shared" si="826"/>
        <v>-2469.1358024691358</v>
      </c>
      <c r="I411" s="5">
        <v>0</v>
      </c>
      <c r="J411" s="9">
        <f t="shared" si="787"/>
        <v>-2</v>
      </c>
      <c r="K411" s="15">
        <f t="shared" si="827"/>
        <v>-2469.1358024691358</v>
      </c>
    </row>
    <row r="412" spans="1:11">
      <c r="A412" s="10">
        <v>44286</v>
      </c>
      <c r="B412" s="8" t="s">
        <v>13</v>
      </c>
      <c r="C412" s="9">
        <v>450.45045045045043</v>
      </c>
      <c r="D412" s="8" t="s">
        <v>14</v>
      </c>
      <c r="E412" s="5">
        <v>666</v>
      </c>
      <c r="F412" s="5">
        <v>672</v>
      </c>
      <c r="G412" s="8" t="s">
        <v>15</v>
      </c>
      <c r="H412" s="9">
        <f t="shared" si="826"/>
        <v>2702.7027027027025</v>
      </c>
      <c r="I412" s="5">
        <v>0</v>
      </c>
      <c r="J412" s="9">
        <f t="shared" si="787"/>
        <v>6</v>
      </c>
      <c r="K412" s="16">
        <f t="shared" ref="K412:K430" si="828">SUM(H412:I412)</f>
        <v>2702.7027027027025</v>
      </c>
    </row>
    <row r="413" spans="1:11">
      <c r="A413" s="10">
        <v>44285</v>
      </c>
      <c r="B413" s="8" t="s">
        <v>16</v>
      </c>
      <c r="C413" s="9">
        <v>1190.4761904761904</v>
      </c>
      <c r="D413" s="8" t="s">
        <v>14</v>
      </c>
      <c r="E413" s="5">
        <v>252</v>
      </c>
      <c r="F413" s="5">
        <v>255</v>
      </c>
      <c r="G413" s="8" t="s">
        <v>15</v>
      </c>
      <c r="H413" s="9">
        <f t="shared" si="826"/>
        <v>3571.4285714285711</v>
      </c>
      <c r="I413" s="5">
        <v>0</v>
      </c>
      <c r="J413" s="9">
        <f t="shared" si="787"/>
        <v>3</v>
      </c>
      <c r="K413" s="16">
        <f t="shared" si="828"/>
        <v>3571.4285714285711</v>
      </c>
    </row>
    <row r="414" spans="1:11">
      <c r="A414" s="10">
        <v>44285</v>
      </c>
      <c r="B414" s="8" t="s">
        <v>17</v>
      </c>
      <c r="C414" s="9">
        <v>650.75921908893713</v>
      </c>
      <c r="D414" s="8" t="s">
        <v>14</v>
      </c>
      <c r="E414" s="5">
        <v>461</v>
      </c>
      <c r="F414" s="5">
        <v>463</v>
      </c>
      <c r="G414" s="8" t="s">
        <v>15</v>
      </c>
      <c r="H414" s="9">
        <f t="shared" si="826"/>
        <v>1301.5184381778743</v>
      </c>
      <c r="I414" s="5">
        <v>0</v>
      </c>
      <c r="J414" s="9">
        <f t="shared" si="787"/>
        <v>2</v>
      </c>
      <c r="K414" s="16">
        <f t="shared" si="828"/>
        <v>1301.5184381778743</v>
      </c>
    </row>
    <row r="415" spans="1:11">
      <c r="A415" s="3">
        <v>44281</v>
      </c>
      <c r="B415" s="8" t="s">
        <v>18</v>
      </c>
      <c r="C415" s="9">
        <v>522.64808362369342</v>
      </c>
      <c r="D415" s="8" t="s">
        <v>14</v>
      </c>
      <c r="E415" s="5">
        <v>574</v>
      </c>
      <c r="F415" s="5">
        <v>580</v>
      </c>
      <c r="G415" s="8" t="s">
        <v>15</v>
      </c>
      <c r="H415" s="9">
        <f t="shared" si="826"/>
        <v>3135.8885017421608</v>
      </c>
      <c r="I415" s="5">
        <v>0</v>
      </c>
      <c r="J415" s="9">
        <f t="shared" si="787"/>
        <v>6</v>
      </c>
      <c r="K415" s="16">
        <f t="shared" si="828"/>
        <v>3135.8885017421608</v>
      </c>
    </row>
    <row r="416" spans="1:11">
      <c r="A416" s="3">
        <v>44280</v>
      </c>
      <c r="B416" s="8" t="s">
        <v>19</v>
      </c>
      <c r="C416" s="9">
        <v>219.78021978021977</v>
      </c>
      <c r="D416" s="8" t="s">
        <v>20</v>
      </c>
      <c r="E416" s="5">
        <v>1365</v>
      </c>
      <c r="F416" s="5">
        <v>1352</v>
      </c>
      <c r="G416" s="8" t="s">
        <v>15</v>
      </c>
      <c r="H416" s="9">
        <f t="shared" si="826"/>
        <v>2857.1428571428569</v>
      </c>
      <c r="I416" s="5">
        <v>0</v>
      </c>
      <c r="J416" s="9">
        <f t="shared" si="787"/>
        <v>13</v>
      </c>
      <c r="K416" s="16">
        <f t="shared" si="828"/>
        <v>2857.1428571428569</v>
      </c>
    </row>
    <row r="417" spans="1:11">
      <c r="A417" s="3">
        <v>44279</v>
      </c>
      <c r="B417" s="8" t="s">
        <v>21</v>
      </c>
      <c r="C417" s="9">
        <v>714.28571428571433</v>
      </c>
      <c r="D417" s="8" t="s">
        <v>14</v>
      </c>
      <c r="E417" s="5">
        <v>420</v>
      </c>
      <c r="F417" s="5">
        <v>424</v>
      </c>
      <c r="G417" s="8" t="s">
        <v>15</v>
      </c>
      <c r="H417" s="9">
        <f t="shared" si="826"/>
        <v>2857.1428571428573</v>
      </c>
      <c r="I417" s="5">
        <v>0</v>
      </c>
      <c r="J417" s="9">
        <f t="shared" si="787"/>
        <v>4</v>
      </c>
      <c r="K417" s="16">
        <f t="shared" si="828"/>
        <v>2857.1428571428573</v>
      </c>
    </row>
    <row r="418" spans="1:11">
      <c r="A418" s="3">
        <v>44278</v>
      </c>
      <c r="B418" s="8" t="s">
        <v>22</v>
      </c>
      <c r="C418" s="9">
        <v>169.4915254237288</v>
      </c>
      <c r="D418" s="8" t="s">
        <v>14</v>
      </c>
      <c r="E418" s="5">
        <v>1770</v>
      </c>
      <c r="F418" s="5">
        <v>1783</v>
      </c>
      <c r="G418" s="8" t="s">
        <v>15</v>
      </c>
      <c r="H418" s="9">
        <f t="shared" si="826"/>
        <v>2203.3898305084745</v>
      </c>
      <c r="I418" s="5">
        <v>0</v>
      </c>
      <c r="J418" s="9">
        <f t="shared" si="787"/>
        <v>13</v>
      </c>
      <c r="K418" s="16">
        <f t="shared" si="828"/>
        <v>2203.3898305084745</v>
      </c>
    </row>
    <row r="419" spans="1:11">
      <c r="A419" s="3">
        <v>44278</v>
      </c>
      <c r="B419" s="8" t="s">
        <v>23</v>
      </c>
      <c r="C419" s="9">
        <v>709.21985815602841</v>
      </c>
      <c r="D419" s="8" t="s">
        <v>14</v>
      </c>
      <c r="E419" s="5">
        <v>423</v>
      </c>
      <c r="F419" s="5">
        <v>417</v>
      </c>
      <c r="G419" s="8" t="s">
        <v>15</v>
      </c>
      <c r="H419" s="14">
        <f t="shared" si="826"/>
        <v>-4255.3191489361707</v>
      </c>
      <c r="I419" s="5">
        <v>0</v>
      </c>
      <c r="J419" s="9">
        <f t="shared" si="787"/>
        <v>-6</v>
      </c>
      <c r="K419" s="15">
        <f t="shared" si="828"/>
        <v>-4255.3191489361707</v>
      </c>
    </row>
    <row r="420" spans="1:11">
      <c r="A420" s="3">
        <v>44275</v>
      </c>
      <c r="B420" s="8" t="s">
        <v>24</v>
      </c>
      <c r="C420" s="9">
        <v>1016.9491525423729</v>
      </c>
      <c r="D420" s="8" t="s">
        <v>14</v>
      </c>
      <c r="E420" s="5">
        <v>295</v>
      </c>
      <c r="F420" s="5">
        <v>295</v>
      </c>
      <c r="G420" s="8" t="s">
        <v>34</v>
      </c>
      <c r="H420" s="9">
        <f t="shared" si="826"/>
        <v>0</v>
      </c>
      <c r="I420" s="5">
        <v>0</v>
      </c>
      <c r="J420" s="9">
        <f t="shared" si="787"/>
        <v>0</v>
      </c>
      <c r="K420" s="16">
        <f t="shared" si="828"/>
        <v>0</v>
      </c>
    </row>
    <row r="421" spans="1:11">
      <c r="A421" s="3">
        <v>44275</v>
      </c>
      <c r="B421" s="8" t="s">
        <v>19</v>
      </c>
      <c r="C421" s="9">
        <v>220.58823529411765</v>
      </c>
      <c r="D421" s="8" t="s">
        <v>14</v>
      </c>
      <c r="E421" s="5">
        <v>1360</v>
      </c>
      <c r="F421" s="5">
        <v>1373</v>
      </c>
      <c r="G421" s="8" t="s">
        <v>15</v>
      </c>
      <c r="H421" s="9">
        <f t="shared" si="826"/>
        <v>2867.6470588235293</v>
      </c>
      <c r="I421" s="5">
        <v>0</v>
      </c>
      <c r="J421" s="9">
        <f t="shared" si="787"/>
        <v>13</v>
      </c>
      <c r="K421" s="16">
        <f t="shared" si="828"/>
        <v>2867.6470588235293</v>
      </c>
    </row>
    <row r="422" spans="1:11">
      <c r="A422" s="3">
        <v>44274</v>
      </c>
      <c r="B422" s="8" t="s">
        <v>25</v>
      </c>
      <c r="C422" s="9">
        <v>530.97345132743362</v>
      </c>
      <c r="D422" s="8" t="s">
        <v>20</v>
      </c>
      <c r="E422" s="5">
        <v>565</v>
      </c>
      <c r="F422" s="5">
        <v>572</v>
      </c>
      <c r="G422" s="8" t="s">
        <v>15</v>
      </c>
      <c r="H422" s="14">
        <f t="shared" si="826"/>
        <v>-3716.8141592920356</v>
      </c>
      <c r="I422" s="5">
        <v>0</v>
      </c>
      <c r="J422" s="9">
        <f t="shared" si="787"/>
        <v>-7</v>
      </c>
      <c r="K422" s="15">
        <f t="shared" si="828"/>
        <v>-3716.8141592920356</v>
      </c>
    </row>
    <row r="423" spans="1:11">
      <c r="A423" s="3">
        <v>44273</v>
      </c>
      <c r="B423" s="8" t="s">
        <v>26</v>
      </c>
      <c r="C423" s="9">
        <v>781.25</v>
      </c>
      <c r="D423" s="8" t="s">
        <v>14</v>
      </c>
      <c r="E423" s="5">
        <v>384</v>
      </c>
      <c r="F423" s="5">
        <v>387</v>
      </c>
      <c r="G423" s="8" t="s">
        <v>15</v>
      </c>
      <c r="H423" s="9">
        <f t="shared" si="826"/>
        <v>2343.75</v>
      </c>
      <c r="I423" s="5">
        <v>0</v>
      </c>
      <c r="J423" s="9">
        <f t="shared" si="787"/>
        <v>3</v>
      </c>
      <c r="K423" s="16">
        <f t="shared" si="828"/>
        <v>2343.75</v>
      </c>
    </row>
    <row r="424" spans="1:11">
      <c r="A424" s="3">
        <v>44272</v>
      </c>
      <c r="B424" s="8" t="s">
        <v>27</v>
      </c>
      <c r="C424" s="9">
        <v>688.0733944954128</v>
      </c>
      <c r="D424" s="8" t="s">
        <v>20</v>
      </c>
      <c r="E424" s="5">
        <v>436</v>
      </c>
      <c r="F424" s="5">
        <v>432</v>
      </c>
      <c r="G424" s="8" t="s">
        <v>15</v>
      </c>
      <c r="H424" s="9">
        <f t="shared" si="826"/>
        <v>2752.2935779816512</v>
      </c>
      <c r="I424" s="5">
        <v>0</v>
      </c>
      <c r="J424" s="9">
        <f t="shared" si="787"/>
        <v>4</v>
      </c>
      <c r="K424" s="16">
        <f t="shared" si="828"/>
        <v>2752.2935779816512</v>
      </c>
    </row>
    <row r="425" spans="1:11">
      <c r="A425" s="3">
        <v>44271</v>
      </c>
      <c r="B425" s="8" t="s">
        <v>28</v>
      </c>
      <c r="C425" s="9">
        <v>563.90977443609017</v>
      </c>
      <c r="D425" s="8" t="s">
        <v>14</v>
      </c>
      <c r="E425" s="5">
        <v>532</v>
      </c>
      <c r="F425" s="5">
        <v>538</v>
      </c>
      <c r="G425" s="8" t="s">
        <v>15</v>
      </c>
      <c r="H425" s="9">
        <f t="shared" si="826"/>
        <v>3383.458646616541</v>
      </c>
      <c r="I425" s="5">
        <v>0</v>
      </c>
      <c r="J425" s="9">
        <f t="shared" si="787"/>
        <v>6</v>
      </c>
      <c r="K425" s="16">
        <f t="shared" si="828"/>
        <v>3383.458646616541</v>
      </c>
    </row>
    <row r="426" spans="1:11">
      <c r="A426" s="3">
        <v>44271</v>
      </c>
      <c r="B426" s="8" t="s">
        <v>21</v>
      </c>
      <c r="C426" s="9">
        <v>714.28571428571433</v>
      </c>
      <c r="D426" s="8" t="s">
        <v>14</v>
      </c>
      <c r="E426" s="5">
        <v>420</v>
      </c>
      <c r="F426" s="5">
        <v>424</v>
      </c>
      <c r="G426" s="8" t="s">
        <v>15</v>
      </c>
      <c r="H426" s="9">
        <f t="shared" si="826"/>
        <v>2857.1428571428573</v>
      </c>
      <c r="I426" s="5">
        <v>0</v>
      </c>
      <c r="J426" s="9">
        <f t="shared" si="787"/>
        <v>4</v>
      </c>
      <c r="K426" s="16">
        <f t="shared" si="828"/>
        <v>2857.1428571428573</v>
      </c>
    </row>
    <row r="427" spans="1:11">
      <c r="A427" s="3">
        <v>44270</v>
      </c>
      <c r="B427" s="8" t="s">
        <v>29</v>
      </c>
      <c r="C427" s="9">
        <v>362.31884057971013</v>
      </c>
      <c r="D427" s="8" t="s">
        <v>20</v>
      </c>
      <c r="E427" s="5">
        <v>828</v>
      </c>
      <c r="F427" s="5">
        <v>820</v>
      </c>
      <c r="G427" s="8" t="s">
        <v>15</v>
      </c>
      <c r="H427" s="9">
        <f t="shared" si="826"/>
        <v>2898.550724637681</v>
      </c>
      <c r="I427" s="5">
        <v>0</v>
      </c>
      <c r="J427" s="9">
        <f t="shared" si="787"/>
        <v>8</v>
      </c>
      <c r="K427" s="16">
        <f t="shared" si="828"/>
        <v>2898.550724637681</v>
      </c>
    </row>
    <row r="428" spans="1:11">
      <c r="A428" s="3">
        <v>44270</v>
      </c>
      <c r="B428" s="8" t="s">
        <v>23</v>
      </c>
      <c r="C428" s="9">
        <v>717.7033492822967</v>
      </c>
      <c r="D428" s="8" t="s">
        <v>20</v>
      </c>
      <c r="E428" s="5">
        <v>418</v>
      </c>
      <c r="F428" s="5">
        <v>414</v>
      </c>
      <c r="G428" s="8" t="s">
        <v>15</v>
      </c>
      <c r="H428" s="9">
        <f t="shared" si="826"/>
        <v>2870.8133971291868</v>
      </c>
      <c r="I428" s="5">
        <v>0</v>
      </c>
      <c r="J428" s="9">
        <f t="shared" si="787"/>
        <v>4</v>
      </c>
      <c r="K428" s="16">
        <f t="shared" si="828"/>
        <v>2870.8133971291868</v>
      </c>
    </row>
    <row r="429" spans="1:11">
      <c r="A429" s="3">
        <v>44267</v>
      </c>
      <c r="B429" s="8" t="s">
        <v>30</v>
      </c>
      <c r="C429" s="9">
        <v>367.64705882352939</v>
      </c>
      <c r="D429" s="8" t="s">
        <v>14</v>
      </c>
      <c r="E429" s="5">
        <v>816</v>
      </c>
      <c r="F429" s="5">
        <v>824</v>
      </c>
      <c r="G429" s="8" t="s">
        <v>15</v>
      </c>
      <c r="H429" s="9">
        <f t="shared" si="826"/>
        <v>2941.1764705882351</v>
      </c>
      <c r="I429" s="5">
        <v>0</v>
      </c>
      <c r="J429" s="9">
        <f t="shared" si="787"/>
        <v>8</v>
      </c>
      <c r="K429" s="16">
        <f t="shared" si="828"/>
        <v>2941.1764705882351</v>
      </c>
    </row>
    <row r="430" spans="1:11">
      <c r="A430" s="3">
        <v>44267</v>
      </c>
      <c r="B430" s="8" t="s">
        <v>31</v>
      </c>
      <c r="C430" s="9">
        <v>837.98882681564248</v>
      </c>
      <c r="D430" s="8" t="s">
        <v>14</v>
      </c>
      <c r="E430" s="5">
        <v>358</v>
      </c>
      <c r="F430" s="5">
        <v>353</v>
      </c>
      <c r="G430" s="8" t="s">
        <v>15</v>
      </c>
      <c r="H430" s="14">
        <f t="shared" si="826"/>
        <v>-4189.9441340782123</v>
      </c>
      <c r="I430" s="5">
        <v>0</v>
      </c>
      <c r="J430" s="9">
        <f t="shared" si="787"/>
        <v>-5</v>
      </c>
      <c r="K430" s="15">
        <f t="shared" si="828"/>
        <v>-4189.9441340782123</v>
      </c>
    </row>
  </sheetData>
  <mergeCells count="9">
    <mergeCell ref="B1:K3"/>
    <mergeCell ref="A4:A5"/>
    <mergeCell ref="B4:B5"/>
    <mergeCell ref="C4:C5"/>
    <mergeCell ref="D4:D5"/>
    <mergeCell ref="E4:E5"/>
    <mergeCell ref="F4:F5"/>
    <mergeCell ref="G4:G5"/>
    <mergeCell ref="H4:I4"/>
  </mergeCells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kkk</dc:creator>
  <cp:lastModifiedBy>mss</cp:lastModifiedBy>
  <dcterms:created xsi:type="dcterms:W3CDTF">2021-06-21T10:29:56Z</dcterms:created>
  <dcterms:modified xsi:type="dcterms:W3CDTF">2023-07-10T09:48:38Z</dcterms:modified>
</cp:coreProperties>
</file>